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 Family\Desktop\"/>
    </mc:Choice>
  </mc:AlternateContent>
  <xr:revisionPtr revIDLastSave="0" documentId="13_ncr:1_{EECF7D8F-9B40-496E-8CB2-9192E1840F69}" xr6:coauthVersionLast="46" xr6:coauthVersionMax="46" xr10:uidLastSave="{00000000-0000-0000-0000-000000000000}"/>
  <bookViews>
    <workbookView xWindow="-120" yWindow="-120" windowWidth="20985" windowHeight="13740" firstSheet="2" activeTab="6" xr2:uid="{D6D012AB-46DD-497E-89CF-56C2A9B844B6}"/>
  </bookViews>
  <sheets>
    <sheet name="Balance Sheet" sheetId="1" r:id="rId1"/>
    <sheet name="I&amp;E" sheetId="9" r:id="rId2"/>
    <sheet name="Calculations Combined I&amp;E" sheetId="2" r:id="rId3"/>
    <sheet name=" I&amp;E + Bank Rec 221" sheetId="5" r:id="rId4"/>
    <sheet name=" Bank Rec 773 and deposit" sheetId="3" r:id="rId5"/>
    <sheet name="I&amp;E 773" sheetId="7" r:id="rId6"/>
    <sheet name="Sheet1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9" l="1"/>
  <c r="H7" i="2"/>
  <c r="I27" i="1" l="1"/>
  <c r="I31" i="1" s="1"/>
  <c r="T18" i="9"/>
  <c r="S18" i="9"/>
  <c r="R18" i="9"/>
  <c r="S20" i="9" s="1"/>
  <c r="K18" i="9"/>
  <c r="J18" i="9"/>
  <c r="I18" i="9"/>
  <c r="J20" i="9" s="1"/>
  <c r="Q13" i="9"/>
  <c r="Q12" i="9"/>
  <c r="Q10" i="9"/>
  <c r="Q8" i="9"/>
  <c r="Q7" i="9"/>
  <c r="Q6" i="9"/>
  <c r="Q5" i="9"/>
  <c r="Q18" i="9" s="1"/>
  <c r="D8" i="1"/>
  <c r="D31" i="1" s="1"/>
  <c r="T18" i="2"/>
  <c r="S20" i="2" s="1"/>
  <c r="H18" i="2"/>
  <c r="V18" i="7"/>
  <c r="K18" i="2"/>
  <c r="I18" i="2"/>
  <c r="J18" i="2"/>
  <c r="C185" i="7"/>
  <c r="D185" i="7"/>
  <c r="Q18" i="7"/>
  <c r="S18" i="2"/>
  <c r="K185" i="7"/>
  <c r="J185" i="7"/>
  <c r="I185" i="7"/>
  <c r="U18" i="7"/>
  <c r="P18" i="7" s="1"/>
  <c r="T18" i="7"/>
  <c r="S18" i="7"/>
  <c r="R18" i="7"/>
  <c r="O18" i="7"/>
  <c r="R18" i="2"/>
  <c r="G49" i="5"/>
  <c r="Q47" i="5"/>
  <c r="R47" i="5"/>
  <c r="S47" i="5"/>
  <c r="T47" i="5"/>
  <c r="U47" i="5"/>
  <c r="H49" i="5"/>
  <c r="I49" i="5"/>
  <c r="J49" i="5"/>
  <c r="K49" i="5"/>
  <c r="C49" i="5"/>
  <c r="O47" i="5"/>
  <c r="E49" i="5" s="1"/>
  <c r="K185" i="3"/>
  <c r="J185" i="3"/>
  <c r="I185" i="3"/>
  <c r="F6" i="3"/>
  <c r="F185" i="3"/>
  <c r="E185" i="3"/>
  <c r="C185" i="3"/>
  <c r="S18" i="3"/>
  <c r="T18" i="3"/>
  <c r="P18" i="3" s="1"/>
  <c r="U18" i="3"/>
  <c r="R18" i="3"/>
  <c r="O18" i="3"/>
  <c r="J20" i="2" l="1"/>
  <c r="P47" i="5"/>
  <c r="Q5" i="2"/>
  <c r="Q6" i="2"/>
  <c r="Q7" i="2"/>
  <c r="Q8" i="2"/>
  <c r="Q10" i="2"/>
  <c r="Q11" i="2"/>
  <c r="Q18" i="2" s="1"/>
  <c r="Q12" i="2"/>
  <c r="Q13" i="2"/>
  <c r="I7" i="1" l="1"/>
  <c r="I10" i="1"/>
  <c r="I13" i="1"/>
  <c r="F49" i="5"/>
</calcChain>
</file>

<file path=xl/sharedStrings.xml><?xml version="1.0" encoding="utf-8"?>
<sst xmlns="http://schemas.openxmlformats.org/spreadsheetml/2006/main" count="265" uniqueCount="123">
  <si>
    <t>Accumulated Capital Reserve</t>
  </si>
  <si>
    <t>Pavilion</t>
  </si>
  <si>
    <t>Less Depreciation</t>
  </si>
  <si>
    <t>Machinery</t>
  </si>
  <si>
    <t>Kubota Tractor</t>
  </si>
  <si>
    <t>Stock (Caps, sweaters, drink etc)</t>
  </si>
  <si>
    <t>Debtors</t>
  </si>
  <si>
    <t>Nat West Bank</t>
  </si>
  <si>
    <t>Barclays Bank</t>
  </si>
  <si>
    <t>Current a/c</t>
  </si>
  <si>
    <t>Bar</t>
  </si>
  <si>
    <t>Cash</t>
  </si>
  <si>
    <t>£</t>
  </si>
  <si>
    <t>Rent, Rates &amp; Bank Charges</t>
  </si>
  <si>
    <t>Subscriptions</t>
  </si>
  <si>
    <t>Petrol &amp; Machinery Repairs</t>
  </si>
  <si>
    <t>Match Fees</t>
  </si>
  <si>
    <t>Insurance &amp; Advertising</t>
  </si>
  <si>
    <t>Bar Profit</t>
  </si>
  <si>
    <t>Printing &amp; Stationery</t>
  </si>
  <si>
    <t>Visitors &amp; Extra Meals</t>
  </si>
  <si>
    <t>Dinner &amp; Fund Raising</t>
  </si>
  <si>
    <t>Pavilion &amp; Ground Maintenance</t>
  </si>
  <si>
    <t>Barclays Interest</t>
  </si>
  <si>
    <t>Cricket Balls</t>
  </si>
  <si>
    <t>Ground Hire &amp; Donations</t>
  </si>
  <si>
    <t>Miscellaneous</t>
  </si>
  <si>
    <t>Depreciation</t>
  </si>
  <si>
    <t>Income</t>
  </si>
  <si>
    <t>Expenditure</t>
  </si>
  <si>
    <t>Surplus of Income over Expenditure</t>
  </si>
  <si>
    <t>Digital Archiving/IT</t>
  </si>
  <si>
    <t>Community Grant</t>
  </si>
  <si>
    <t>Bank Account Balance</t>
  </si>
  <si>
    <t>Date</t>
  </si>
  <si>
    <t>Statement #</t>
  </si>
  <si>
    <t>CR</t>
  </si>
  <si>
    <t>DR</t>
  </si>
  <si>
    <t>Int</t>
  </si>
  <si>
    <t>Prem</t>
  </si>
  <si>
    <t xml:space="preserve">Prem </t>
  </si>
  <si>
    <t>Detail</t>
  </si>
  <si>
    <t>Interest</t>
  </si>
  <si>
    <t>Subs</t>
  </si>
  <si>
    <t>Rossington</t>
  </si>
  <si>
    <t>Bartram</t>
  </si>
  <si>
    <t>Phillips</t>
  </si>
  <si>
    <t>Robinson</t>
  </si>
  <si>
    <t>Stride</t>
  </si>
  <si>
    <t>Rowett</t>
  </si>
  <si>
    <t>Reader</t>
  </si>
  <si>
    <t>Selby</t>
  </si>
  <si>
    <t>Rent</t>
  </si>
  <si>
    <t>Donations</t>
  </si>
  <si>
    <t>Masuri</t>
  </si>
  <si>
    <t>Insurance</t>
  </si>
  <si>
    <t>Stationery</t>
  </si>
  <si>
    <t>Fixture Cards</t>
  </si>
  <si>
    <t>Stamps</t>
  </si>
  <si>
    <t>Bartram N</t>
  </si>
  <si>
    <t xml:space="preserve">Grounds </t>
  </si>
  <si>
    <t>Yorks CB</t>
  </si>
  <si>
    <t>Misc</t>
  </si>
  <si>
    <t>Tractor Ins</t>
  </si>
  <si>
    <t>Heating</t>
  </si>
  <si>
    <t>and Rent</t>
  </si>
  <si>
    <t>IT</t>
  </si>
  <si>
    <t>Club Colours</t>
  </si>
  <si>
    <t>Selby DC</t>
  </si>
  <si>
    <t>less</t>
  </si>
  <si>
    <t>Bank Balance</t>
  </si>
  <si>
    <t>Lockwood</t>
  </si>
  <si>
    <t>Naylor</t>
  </si>
  <si>
    <t>Cheque #</t>
  </si>
  <si>
    <t>Contra</t>
  </si>
  <si>
    <t>Shaw Cap</t>
  </si>
  <si>
    <t>Radley</t>
  </si>
  <si>
    <t>Tavare</t>
  </si>
  <si>
    <t>All Out C</t>
  </si>
  <si>
    <t>Theobald</t>
  </si>
  <si>
    <t>Govindaraj</t>
  </si>
  <si>
    <t>Woodhouse</t>
  </si>
  <si>
    <t>Port</t>
  </si>
  <si>
    <t>Scorebooks</t>
  </si>
  <si>
    <t>Petrol</t>
  </si>
  <si>
    <t>Cleaning</t>
  </si>
  <si>
    <t>Bar/Cleaning Mats</t>
  </si>
  <si>
    <t>Tesco</t>
  </si>
  <si>
    <t>Morrisons</t>
  </si>
  <si>
    <t>Bedding Plants</t>
  </si>
  <si>
    <t>Float</t>
  </si>
  <si>
    <t>Milk/Tea /Coffee</t>
  </si>
  <si>
    <t>Morrisons/Aldi</t>
  </si>
  <si>
    <t xml:space="preserve">Bar </t>
  </si>
  <si>
    <t>Bookers</t>
  </si>
  <si>
    <t>Bar Aldi</t>
  </si>
  <si>
    <t>Aldi</t>
  </si>
  <si>
    <t>Fire Service</t>
  </si>
  <si>
    <t>York Bookbinding</t>
  </si>
  <si>
    <t>513/510</t>
  </si>
  <si>
    <t xml:space="preserve">Grounds, </t>
  </si>
  <si>
    <t>Rent &amp; Maint</t>
  </si>
  <si>
    <t>Weeding/bar</t>
  </si>
  <si>
    <t>Match Costs</t>
  </si>
  <si>
    <t>N Bartram</t>
  </si>
  <si>
    <t>Repairs</t>
  </si>
  <si>
    <t>NW</t>
  </si>
  <si>
    <t>Other</t>
  </si>
  <si>
    <t>Umpire Costs</t>
  </si>
  <si>
    <t>INCOME AND EXPENDITURE FOR THE YEAR ENDING 30 November 2020</t>
  </si>
  <si>
    <t>Surplus/(Loss)</t>
  </si>
  <si>
    <t>Reserve a/c</t>
  </si>
  <si>
    <t>Bar a/c</t>
  </si>
  <si>
    <t>100 Club Incr in Value</t>
  </si>
  <si>
    <t>Net worth of YGCC</t>
  </si>
  <si>
    <t>Nat West</t>
  </si>
  <si>
    <t>Total Assets</t>
  </si>
  <si>
    <t>Less Liabilities (Creditor)</t>
  </si>
  <si>
    <t>Fixed Assets</t>
  </si>
  <si>
    <t>Reserves</t>
  </si>
  <si>
    <t>Current Assets</t>
  </si>
  <si>
    <t>INCOME AND EXPENDITURE FOR THE YEAR ENDING 30 November 2020 (Final)</t>
  </si>
  <si>
    <t>Balance sheet as at 30 November 2020 (Audited and 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</si>
</sst>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164" fontId="3" fillId="0" borderId="0" xfId="0" applyNumberFormat="1" applyFont="1"/>
    <xf numFmtId="0" fontId="1" fillId="0" borderId="0" xfId="0" applyFont="1" applyAlignment="1"/>
    <xf numFmtId="0" fontId="2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0" fillId="2" borderId="0" xfId="0" applyFill="1"/>
    <xf numFmtId="16" fontId="0" fillId="0" borderId="0" xfId="0" applyNumberFormat="1"/>
    <xf numFmtId="15" fontId="0" fillId="0" borderId="0" xfId="0" applyNumberFormat="1"/>
    <xf numFmtId="2" fontId="0" fillId="0" borderId="0" xfId="0" applyNumberFormat="1"/>
    <xf numFmtId="0" fontId="0" fillId="3" borderId="0" xfId="0" applyFill="1"/>
    <xf numFmtId="15" fontId="0" fillId="3" borderId="0" xfId="0" applyNumberFormat="1" applyFill="1"/>
    <xf numFmtId="16" fontId="0" fillId="3" borderId="0" xfId="0" applyNumberFormat="1" applyFill="1"/>
    <xf numFmtId="0" fontId="0" fillId="4" borderId="2" xfId="0" applyFill="1" applyBorder="1"/>
    <xf numFmtId="2" fontId="0" fillId="4" borderId="2" xfId="0" applyNumberFormat="1" applyFill="1" applyBorder="1"/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15" fontId="0" fillId="0" borderId="0" xfId="0" applyNumberFormat="1" applyFill="1"/>
    <xf numFmtId="16" fontId="0" fillId="0" borderId="0" xfId="0" applyNumberFormat="1" applyFill="1"/>
    <xf numFmtId="0" fontId="0" fillId="3" borderId="0" xfId="0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3" fontId="1" fillId="5" borderId="0" xfId="0" applyNumberFormat="1" applyFont="1" applyFill="1" applyBorder="1"/>
    <xf numFmtId="3" fontId="1" fillId="0" borderId="0" xfId="0" applyNumberFormat="1" applyFont="1" applyAlignment="1"/>
    <xf numFmtId="164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1" fillId="0" borderId="1" xfId="0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/>
    <xf numFmtId="164" fontId="3" fillId="0" borderId="0" xfId="1" applyNumberFormat="1" applyFont="1" applyFill="1"/>
    <xf numFmtId="164" fontId="0" fillId="0" borderId="4" xfId="0" applyNumberFormat="1" applyBorder="1"/>
    <xf numFmtId="164" fontId="3" fillId="0" borderId="3" xfId="1" applyNumberFormat="1" applyFont="1" applyFill="1" applyBorder="1"/>
    <xf numFmtId="164" fontId="3" fillId="0" borderId="0" xfId="1" applyNumberFormat="1" applyFont="1"/>
    <xf numFmtId="164" fontId="3" fillId="0" borderId="4" xfId="0" applyNumberFormat="1" applyFont="1" applyFill="1" applyBorder="1"/>
    <xf numFmtId="164" fontId="0" fillId="0" borderId="3" xfId="0" applyNumberForma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0AB6-223C-4E66-86C6-ABFE1D7EE04C}">
  <dimension ref="A1:S31"/>
  <sheetViews>
    <sheetView topLeftCell="A4" workbookViewId="0">
      <selection activeCell="L6" sqref="L6"/>
    </sheetView>
  </sheetViews>
  <sheetFormatPr defaultRowHeight="15" x14ac:dyDescent="0.25"/>
  <cols>
    <col min="4" max="4" width="10.5703125" bestFit="1" customWidth="1"/>
    <col min="8" max="9" width="10.140625" bestFit="1" customWidth="1"/>
  </cols>
  <sheetData>
    <row r="1" spans="1:19" ht="15.75" x14ac:dyDescent="0.25">
      <c r="A1" s="1"/>
      <c r="B1" s="54" t="s">
        <v>122</v>
      </c>
      <c r="C1" s="54"/>
      <c r="D1" s="54"/>
      <c r="E1" s="54"/>
      <c r="F1" s="54"/>
      <c r="G1" s="5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4"/>
      <c r="B4" s="55" t="s">
        <v>119</v>
      </c>
      <c r="C4" s="55"/>
      <c r="D4" s="4"/>
      <c r="E4" s="4"/>
      <c r="F4" s="55" t="s">
        <v>118</v>
      </c>
      <c r="G4" s="5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4"/>
      <c r="B5" s="4"/>
      <c r="C5" s="4"/>
      <c r="D5" s="5">
        <v>2020</v>
      </c>
      <c r="E5" s="4"/>
      <c r="F5" s="4"/>
      <c r="G5" s="4"/>
      <c r="H5" s="5">
        <v>2020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4" t="s">
        <v>0</v>
      </c>
      <c r="B6" s="4"/>
      <c r="C6" s="4"/>
      <c r="D6" s="47">
        <v>21088</v>
      </c>
      <c r="E6" s="4"/>
      <c r="F6" s="4" t="s">
        <v>1</v>
      </c>
      <c r="G6" s="4"/>
      <c r="H6" s="12">
        <v>294</v>
      </c>
      <c r="I6" s="12"/>
      <c r="J6" s="12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4" t="s">
        <v>110</v>
      </c>
      <c r="B7" s="4"/>
      <c r="C7" s="4"/>
      <c r="D7" s="47">
        <v>10561</v>
      </c>
      <c r="E7" s="4"/>
      <c r="F7" s="53" t="s">
        <v>2</v>
      </c>
      <c r="G7" s="53"/>
      <c r="H7" s="12">
        <v>30</v>
      </c>
      <c r="I7" s="37">
        <f>H6-H7</f>
        <v>264</v>
      </c>
      <c r="J7" s="12"/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B8" s="4"/>
      <c r="C8" s="4"/>
      <c r="D8" s="48">
        <f>SUM(D6:D7)</f>
        <v>31649</v>
      </c>
      <c r="E8" s="4"/>
      <c r="F8" s="4"/>
      <c r="G8" s="4"/>
      <c r="H8" s="12"/>
      <c r="I8" s="37"/>
      <c r="J8" s="12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/>
      <c r="B9" s="4"/>
      <c r="C9" s="4"/>
      <c r="D9" s="47"/>
      <c r="E9" s="4"/>
      <c r="F9" s="4" t="s">
        <v>3</v>
      </c>
      <c r="G9" s="4"/>
      <c r="H9" s="12">
        <v>2612</v>
      </c>
      <c r="I9" s="37"/>
      <c r="J9" s="12"/>
      <c r="K9" s="4"/>
      <c r="L9" s="12"/>
      <c r="M9" s="4"/>
      <c r="N9" s="4"/>
      <c r="O9" s="4"/>
      <c r="P9" s="4"/>
      <c r="Q9" s="4"/>
      <c r="R9" s="4"/>
      <c r="S9" s="4"/>
    </row>
    <row r="10" spans="1:19" x14ac:dyDescent="0.25">
      <c r="A10" s="4"/>
      <c r="B10" s="4"/>
      <c r="C10" s="4"/>
      <c r="D10" s="47"/>
      <c r="E10" s="4"/>
      <c r="F10" s="53" t="s">
        <v>2</v>
      </c>
      <c r="G10" s="53"/>
      <c r="H10" s="12">
        <v>261</v>
      </c>
      <c r="I10" s="37">
        <f>H9-H10</f>
        <v>2351</v>
      </c>
      <c r="J10" s="12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7"/>
      <c r="E11" s="4"/>
      <c r="F11" s="4"/>
      <c r="G11" s="4"/>
      <c r="H11" s="12"/>
      <c r="I11" s="37"/>
      <c r="J11" s="12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/>
      <c r="B12" s="4"/>
      <c r="C12" s="4"/>
      <c r="D12" s="47"/>
      <c r="E12" s="4"/>
      <c r="F12" s="4" t="s">
        <v>4</v>
      </c>
      <c r="G12" s="4"/>
      <c r="H12" s="12">
        <v>2199</v>
      </c>
      <c r="I12" s="37"/>
      <c r="J12" s="12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4"/>
      <c r="C13" s="4"/>
      <c r="D13" s="47"/>
      <c r="E13" s="4"/>
      <c r="F13" s="53" t="s">
        <v>2</v>
      </c>
      <c r="G13" s="53"/>
      <c r="H13" s="12">
        <v>220</v>
      </c>
      <c r="I13" s="37">
        <f>H12-H13</f>
        <v>1979</v>
      </c>
      <c r="J13" s="12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"/>
      <c r="B14" s="4"/>
      <c r="C14" s="4"/>
      <c r="D14" s="47"/>
      <c r="E14" s="4"/>
      <c r="F14" s="4"/>
      <c r="G14" s="4"/>
      <c r="H14" s="12"/>
      <c r="I14" s="37"/>
      <c r="J14" s="12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7"/>
      <c r="E15" s="4"/>
      <c r="F15" s="4" t="s">
        <v>5</v>
      </c>
      <c r="G15" s="4"/>
      <c r="H15" s="12"/>
      <c r="I15" s="37">
        <v>1779</v>
      </c>
      <c r="J15" s="12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7"/>
      <c r="E16" s="4"/>
      <c r="F16" s="4"/>
      <c r="G16" s="4"/>
      <c r="H16" s="12"/>
      <c r="I16" s="37"/>
      <c r="J16" s="12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7"/>
      <c r="E17" s="4"/>
      <c r="F17" s="4" t="s">
        <v>120</v>
      </c>
      <c r="G17" s="4"/>
      <c r="H17" s="12"/>
      <c r="I17" s="37"/>
      <c r="J17" s="12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7"/>
      <c r="E18" s="4"/>
      <c r="F18" s="5" t="s">
        <v>6</v>
      </c>
      <c r="G18" s="4"/>
      <c r="H18" s="12"/>
      <c r="I18" s="37">
        <v>0</v>
      </c>
      <c r="J18" s="12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7"/>
      <c r="E19" s="4"/>
      <c r="F19" s="4" t="s">
        <v>7</v>
      </c>
      <c r="G19" s="4"/>
      <c r="H19" s="12"/>
      <c r="I19" s="37">
        <v>1198</v>
      </c>
      <c r="J19" s="12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7"/>
      <c r="E20" s="4"/>
      <c r="F20" s="4" t="s">
        <v>8</v>
      </c>
      <c r="G20" s="4"/>
      <c r="H20" s="12"/>
      <c r="I20" s="37"/>
      <c r="J20" s="12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7"/>
      <c r="E21" s="4"/>
      <c r="F21" s="4"/>
      <c r="G21" s="4" t="s">
        <v>9</v>
      </c>
      <c r="H21" s="12"/>
      <c r="I21" s="37">
        <v>10240</v>
      </c>
      <c r="J21" s="12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7"/>
      <c r="E22" s="4"/>
      <c r="F22" s="4"/>
      <c r="G22" s="4" t="s">
        <v>111</v>
      </c>
      <c r="H22" s="12"/>
      <c r="I22" s="37">
        <v>11750</v>
      </c>
      <c r="J22" s="12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7"/>
      <c r="E23" s="4"/>
      <c r="F23" s="4"/>
      <c r="G23" s="4" t="s">
        <v>112</v>
      </c>
      <c r="H23" s="12"/>
      <c r="I23" s="37">
        <v>3111</v>
      </c>
      <c r="J23" s="12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7"/>
      <c r="E24" s="4"/>
      <c r="F24" s="4"/>
      <c r="G24" s="4"/>
      <c r="H24" s="12"/>
      <c r="I24" s="37"/>
      <c r="J24" s="12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38"/>
      <c r="B25" s="38"/>
      <c r="C25" s="38"/>
      <c r="D25" s="47"/>
      <c r="E25" s="4"/>
      <c r="F25" s="4" t="s">
        <v>11</v>
      </c>
      <c r="G25" s="4"/>
      <c r="H25" s="12"/>
      <c r="I25" s="37">
        <v>25</v>
      </c>
      <c r="J25" s="12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7"/>
      <c r="E26" s="4"/>
      <c r="F26" s="4"/>
      <c r="G26" s="4"/>
      <c r="H26" s="12"/>
      <c r="I26" s="37"/>
      <c r="J26" s="12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B27" s="4"/>
      <c r="C27" s="4"/>
      <c r="E27" s="4"/>
      <c r="F27" s="4" t="s">
        <v>116</v>
      </c>
      <c r="G27" s="4"/>
      <c r="H27" s="12"/>
      <c r="I27" s="51">
        <f>SUM(I4:I26)</f>
        <v>32697</v>
      </c>
      <c r="J27" s="12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 t="s">
        <v>117</v>
      </c>
      <c r="G29" s="4"/>
      <c r="H29" s="4"/>
      <c r="I29" s="50">
        <v>1048</v>
      </c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 thickBot="1" x14ac:dyDescent="0.3">
      <c r="A31" s="4" t="s">
        <v>114</v>
      </c>
      <c r="D31" s="49">
        <f>D8</f>
        <v>31649</v>
      </c>
      <c r="I31" s="52">
        <f>I27-I29</f>
        <v>31649</v>
      </c>
    </row>
  </sheetData>
  <mergeCells count="6">
    <mergeCell ref="F13:G13"/>
    <mergeCell ref="B1:G1"/>
    <mergeCell ref="B4:C4"/>
    <mergeCell ref="F4:G4"/>
    <mergeCell ref="F7:G7"/>
    <mergeCell ref="F10:G1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627B-3282-415B-9BC4-1292364570A8}">
  <sheetPr>
    <pageSetUpPr fitToPage="1"/>
  </sheetPr>
  <dimension ref="A1:T22"/>
  <sheetViews>
    <sheetView workbookViewId="0">
      <selection activeCell="U16" sqref="U16"/>
    </sheetView>
  </sheetViews>
  <sheetFormatPr defaultRowHeight="15" x14ac:dyDescent="0.25"/>
  <cols>
    <col min="9" max="11" width="0" hidden="1" customWidth="1"/>
    <col min="18" max="20" width="0" hidden="1" customWidth="1"/>
  </cols>
  <sheetData>
    <row r="1" spans="1:20" ht="15.75" x14ac:dyDescent="0.25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.75" x14ac:dyDescent="0.25">
      <c r="A2" s="14"/>
      <c r="B2" s="14"/>
      <c r="C2" s="14"/>
      <c r="D2" s="14"/>
      <c r="E2" s="14"/>
      <c r="F2" s="14"/>
      <c r="G2" s="14"/>
      <c r="H2" s="14"/>
      <c r="I2" s="14">
        <v>221</v>
      </c>
      <c r="J2" s="14">
        <v>773</v>
      </c>
      <c r="K2" s="14" t="s">
        <v>106</v>
      </c>
      <c r="L2" s="14"/>
      <c r="M2" s="14"/>
      <c r="N2" s="14"/>
      <c r="O2" s="14"/>
      <c r="P2" s="14"/>
      <c r="Q2" s="14"/>
      <c r="R2" s="14">
        <v>221</v>
      </c>
      <c r="S2" s="14">
        <v>773</v>
      </c>
      <c r="T2" s="14" t="s">
        <v>107</v>
      </c>
    </row>
    <row r="3" spans="1:20" ht="15.75" x14ac:dyDescent="0.25">
      <c r="A3" s="13"/>
      <c r="B3" s="6"/>
      <c r="C3" s="13" t="s">
        <v>28</v>
      </c>
      <c r="D3" s="13"/>
      <c r="E3" s="1"/>
      <c r="F3" s="1"/>
      <c r="G3" s="13"/>
      <c r="H3" s="13"/>
      <c r="I3" s="13"/>
      <c r="J3" s="13"/>
      <c r="K3" s="13"/>
      <c r="L3" s="13" t="s">
        <v>29</v>
      </c>
      <c r="M3" s="13"/>
      <c r="N3" s="13"/>
      <c r="O3" s="1"/>
      <c r="P3" s="1"/>
      <c r="Q3" s="13"/>
      <c r="R3" s="13"/>
      <c r="S3" s="1"/>
      <c r="T3" s="1"/>
    </row>
    <row r="4" spans="1:20" ht="15.75" x14ac:dyDescent="0.25">
      <c r="A4" s="17"/>
      <c r="B4" s="17"/>
      <c r="C4" s="17"/>
      <c r="D4" s="17"/>
      <c r="E4" s="17"/>
      <c r="F4" s="17"/>
      <c r="G4" s="17">
        <v>2019</v>
      </c>
      <c r="H4" s="33">
        <v>2020</v>
      </c>
      <c r="I4" s="33"/>
      <c r="J4" s="33"/>
      <c r="K4" s="33"/>
      <c r="L4" s="33"/>
      <c r="M4" s="33"/>
      <c r="N4" s="33"/>
      <c r="O4" s="33"/>
      <c r="P4" s="33">
        <v>2019</v>
      </c>
      <c r="Q4" s="33">
        <v>2020</v>
      </c>
      <c r="R4" s="27"/>
      <c r="S4" s="27"/>
      <c r="T4" s="27"/>
    </row>
    <row r="5" spans="1:20" ht="15.75" x14ac:dyDescent="0.25">
      <c r="A5" s="1"/>
      <c r="B5" s="9"/>
      <c r="C5" s="13" t="s">
        <v>14</v>
      </c>
      <c r="D5" s="13"/>
      <c r="E5" s="13"/>
      <c r="F5" s="1" t="s">
        <v>12</v>
      </c>
      <c r="G5" s="9">
        <v>4683</v>
      </c>
      <c r="H5" s="34">
        <v>4495</v>
      </c>
      <c r="I5" s="34"/>
      <c r="J5" s="34">
        <v>4495</v>
      </c>
      <c r="K5" s="34"/>
      <c r="L5" s="39" t="s">
        <v>13</v>
      </c>
      <c r="M5" s="39"/>
      <c r="N5" s="39"/>
      <c r="O5" s="40" t="s">
        <v>12</v>
      </c>
      <c r="P5" s="40">
        <v>20</v>
      </c>
      <c r="Q5" s="39">
        <f t="shared" ref="Q5:Q12" si="0">SUM(R5:U5)</f>
        <v>90</v>
      </c>
      <c r="R5" s="27"/>
      <c r="S5" s="27">
        <v>90</v>
      </c>
      <c r="T5" s="27"/>
    </row>
    <row r="6" spans="1:20" ht="15.75" x14ac:dyDescent="0.25">
      <c r="A6" s="9"/>
      <c r="B6" s="9"/>
      <c r="C6" s="13" t="s">
        <v>16</v>
      </c>
      <c r="D6" s="13"/>
      <c r="E6" s="13"/>
      <c r="F6" s="1" t="s">
        <v>12</v>
      </c>
      <c r="G6" s="9">
        <v>2461</v>
      </c>
      <c r="H6" s="34">
        <v>1315</v>
      </c>
      <c r="I6" s="34">
        <v>1315</v>
      </c>
      <c r="J6" s="34"/>
      <c r="K6" s="34"/>
      <c r="L6" s="39" t="s">
        <v>15</v>
      </c>
      <c r="M6" s="39"/>
      <c r="N6" s="39"/>
      <c r="O6" s="40" t="s">
        <v>12</v>
      </c>
      <c r="P6" s="40">
        <v>698</v>
      </c>
      <c r="Q6" s="39">
        <f t="shared" si="0"/>
        <v>514</v>
      </c>
      <c r="R6" s="27">
        <v>80</v>
      </c>
      <c r="S6" s="27">
        <v>434</v>
      </c>
      <c r="T6" s="27"/>
    </row>
    <row r="7" spans="1:20" ht="15.75" x14ac:dyDescent="0.25">
      <c r="A7" s="9"/>
      <c r="B7" s="9"/>
      <c r="C7" s="13" t="s">
        <v>18</v>
      </c>
      <c r="D7" s="13"/>
      <c r="E7" s="13"/>
      <c r="F7" s="1" t="s">
        <v>12</v>
      </c>
      <c r="G7" s="9">
        <v>2757</v>
      </c>
      <c r="H7" s="34">
        <v>636</v>
      </c>
      <c r="I7" s="34">
        <v>854</v>
      </c>
      <c r="J7" s="34"/>
      <c r="K7" s="34"/>
      <c r="L7" s="39" t="s">
        <v>17</v>
      </c>
      <c r="M7" s="39"/>
      <c r="N7" s="39"/>
      <c r="O7" s="40" t="s">
        <v>12</v>
      </c>
      <c r="P7" s="41">
        <v>2502</v>
      </c>
      <c r="Q7" s="39">
        <f t="shared" si="0"/>
        <v>2485</v>
      </c>
      <c r="R7" s="27"/>
      <c r="S7" s="27">
        <v>2485</v>
      </c>
      <c r="T7" s="27"/>
    </row>
    <row r="8" spans="1:20" ht="15.75" x14ac:dyDescent="0.25">
      <c r="A8" s="1"/>
      <c r="B8" s="1"/>
      <c r="C8" s="13" t="s">
        <v>113</v>
      </c>
      <c r="D8" s="13"/>
      <c r="E8" s="13"/>
      <c r="F8" s="1" t="s">
        <v>12</v>
      </c>
      <c r="G8" s="1">
        <v>80</v>
      </c>
      <c r="H8" s="34">
        <v>309</v>
      </c>
      <c r="I8" s="34"/>
      <c r="J8" s="34"/>
      <c r="K8" s="34">
        <v>309</v>
      </c>
      <c r="L8" s="39" t="s">
        <v>19</v>
      </c>
      <c r="M8" s="39"/>
      <c r="N8" s="39"/>
      <c r="O8" s="40" t="s">
        <v>12</v>
      </c>
      <c r="P8" s="34">
        <v>244</v>
      </c>
      <c r="Q8" s="39">
        <f t="shared" si="0"/>
        <v>470</v>
      </c>
      <c r="R8" s="27">
        <v>86</v>
      </c>
      <c r="S8" s="27">
        <v>384</v>
      </c>
      <c r="T8" s="27"/>
    </row>
    <row r="9" spans="1:20" ht="15.75" x14ac:dyDescent="0.25">
      <c r="A9" s="1"/>
      <c r="B9" s="9"/>
      <c r="C9" s="13" t="s">
        <v>21</v>
      </c>
      <c r="D9" s="13"/>
      <c r="E9" s="13"/>
      <c r="F9" s="1" t="s">
        <v>12</v>
      </c>
      <c r="G9" s="9">
        <v>1547</v>
      </c>
      <c r="H9" s="34">
        <v>0</v>
      </c>
      <c r="I9" s="34"/>
      <c r="J9" s="34"/>
      <c r="K9" s="34"/>
      <c r="L9" s="39" t="s">
        <v>20</v>
      </c>
      <c r="M9" s="39"/>
      <c r="N9" s="39"/>
      <c r="O9" s="40" t="s">
        <v>12</v>
      </c>
      <c r="P9" s="40">
        <v>648</v>
      </c>
      <c r="Q9" s="39">
        <v>100</v>
      </c>
      <c r="R9" s="27"/>
      <c r="S9" s="27"/>
      <c r="T9" s="27"/>
    </row>
    <row r="10" spans="1:20" ht="15.75" x14ac:dyDescent="0.25">
      <c r="A10" s="9"/>
      <c r="B10" s="1"/>
      <c r="C10" s="13" t="s">
        <v>23</v>
      </c>
      <c r="D10" s="13"/>
      <c r="E10" s="13"/>
      <c r="F10" s="1" t="s">
        <v>12</v>
      </c>
      <c r="G10" s="1">
        <v>0</v>
      </c>
      <c r="H10" s="34">
        <v>9</v>
      </c>
      <c r="I10" s="34"/>
      <c r="J10" s="34">
        <v>9</v>
      </c>
      <c r="K10" s="34"/>
      <c r="L10" s="39" t="s">
        <v>22</v>
      </c>
      <c r="M10" s="39"/>
      <c r="N10" s="39"/>
      <c r="O10" s="40" t="s">
        <v>12</v>
      </c>
      <c r="P10" s="42">
        <v>4407</v>
      </c>
      <c r="Q10" s="39">
        <f t="shared" si="0"/>
        <v>894</v>
      </c>
      <c r="R10" s="27">
        <v>279</v>
      </c>
      <c r="S10" s="27">
        <v>615</v>
      </c>
      <c r="T10" s="27"/>
    </row>
    <row r="11" spans="1:20" ht="15.75" x14ac:dyDescent="0.25">
      <c r="A11" s="1"/>
      <c r="B11" s="9"/>
      <c r="C11" s="13" t="s">
        <v>25</v>
      </c>
      <c r="D11" s="13"/>
      <c r="E11" s="13"/>
      <c r="F11" s="1" t="s">
        <v>12</v>
      </c>
      <c r="G11" s="9">
        <v>2152</v>
      </c>
      <c r="H11" s="34">
        <v>160</v>
      </c>
      <c r="I11" s="34">
        <v>120</v>
      </c>
      <c r="J11" s="34">
        <v>40</v>
      </c>
      <c r="K11" s="34"/>
      <c r="L11" s="39" t="s">
        <v>24</v>
      </c>
      <c r="M11" s="39"/>
      <c r="N11" s="39"/>
      <c r="O11" s="40" t="s">
        <v>12</v>
      </c>
      <c r="P11" s="34">
        <v>288</v>
      </c>
      <c r="Q11" s="39">
        <v>96</v>
      </c>
      <c r="R11" s="27"/>
      <c r="S11" s="27"/>
      <c r="T11" s="27"/>
    </row>
    <row r="12" spans="1:20" ht="15.75" x14ac:dyDescent="0.25">
      <c r="A12" s="9"/>
      <c r="B12" s="1"/>
      <c r="C12" s="13" t="s">
        <v>32</v>
      </c>
      <c r="D12" s="13"/>
      <c r="E12" s="13"/>
      <c r="F12" s="1" t="s">
        <v>12</v>
      </c>
      <c r="G12" s="13"/>
      <c r="H12" s="34">
        <v>10000</v>
      </c>
      <c r="I12" s="34"/>
      <c r="J12" s="34">
        <v>10000</v>
      </c>
      <c r="K12" s="34"/>
      <c r="L12" s="39" t="s">
        <v>26</v>
      </c>
      <c r="M12" s="39"/>
      <c r="N12" s="39"/>
      <c r="O12" s="40" t="s">
        <v>12</v>
      </c>
      <c r="P12" s="42">
        <v>1899</v>
      </c>
      <c r="Q12" s="39">
        <f t="shared" si="0"/>
        <v>515</v>
      </c>
      <c r="R12" s="27">
        <v>295</v>
      </c>
      <c r="S12" s="27">
        <v>220</v>
      </c>
      <c r="T12" s="27"/>
    </row>
    <row r="13" spans="1:20" ht="15.75" x14ac:dyDescent="0.25">
      <c r="A13" s="1"/>
      <c r="B13" s="13"/>
      <c r="C13" s="13"/>
      <c r="D13" s="1"/>
      <c r="E13" s="1"/>
      <c r="F13" s="13"/>
      <c r="G13" s="13"/>
      <c r="H13" s="34"/>
      <c r="I13" s="34"/>
      <c r="J13" s="34"/>
      <c r="K13" s="34"/>
      <c r="L13" s="39" t="s">
        <v>31</v>
      </c>
      <c r="M13" s="39"/>
      <c r="N13" s="39"/>
      <c r="O13" s="40" t="s">
        <v>12</v>
      </c>
      <c r="P13" s="34">
        <v>228</v>
      </c>
      <c r="Q13" s="39">
        <f>SUM(R13:U13)</f>
        <v>246</v>
      </c>
      <c r="R13" s="27"/>
      <c r="S13" s="27">
        <v>246</v>
      </c>
      <c r="T13" s="27"/>
    </row>
    <row r="14" spans="1:20" ht="15.75" x14ac:dyDescent="0.25">
      <c r="A14" s="1"/>
      <c r="B14" s="13"/>
      <c r="C14" s="13"/>
      <c r="D14" s="1"/>
      <c r="E14" s="1"/>
      <c r="F14" s="13"/>
      <c r="G14" s="13"/>
      <c r="H14" s="34"/>
      <c r="I14" s="34"/>
      <c r="J14" s="34"/>
      <c r="K14" s="34"/>
      <c r="L14" s="39" t="s">
        <v>27</v>
      </c>
      <c r="M14" s="39"/>
      <c r="N14" s="39"/>
      <c r="O14" s="40" t="s">
        <v>12</v>
      </c>
      <c r="P14" s="40">
        <v>567</v>
      </c>
      <c r="Q14" s="39">
        <v>511</v>
      </c>
      <c r="R14" s="27"/>
      <c r="S14" s="27"/>
      <c r="T14" s="27">
        <v>511</v>
      </c>
    </row>
    <row r="15" spans="1:20" ht="15.75" x14ac:dyDescent="0.25">
      <c r="A15" s="13"/>
      <c r="B15" s="13"/>
      <c r="C15" s="13"/>
      <c r="D15" s="1"/>
      <c r="E15" s="1"/>
      <c r="F15" s="13"/>
      <c r="G15" s="13"/>
      <c r="H15" s="34"/>
      <c r="I15" s="34"/>
      <c r="J15" s="34"/>
      <c r="K15" s="34"/>
      <c r="L15" s="39" t="s">
        <v>108</v>
      </c>
      <c r="M15" s="39"/>
      <c r="N15" s="39"/>
      <c r="O15" s="40" t="s">
        <v>12</v>
      </c>
      <c r="P15" s="40"/>
      <c r="Q15" s="39">
        <v>442</v>
      </c>
      <c r="R15" s="27">
        <v>442</v>
      </c>
      <c r="S15" s="27"/>
      <c r="T15" s="27"/>
    </row>
    <row r="16" spans="1:20" ht="15.75" x14ac:dyDescent="0.25">
      <c r="A16" s="13"/>
      <c r="B16" s="13"/>
      <c r="C16" s="13"/>
      <c r="D16" s="1"/>
      <c r="E16" s="1"/>
      <c r="F16" s="13"/>
      <c r="G16" s="13"/>
      <c r="H16" s="34"/>
      <c r="I16" s="34"/>
      <c r="J16" s="34"/>
      <c r="K16" s="34"/>
      <c r="L16" s="43" t="s">
        <v>30</v>
      </c>
      <c r="M16" s="43"/>
      <c r="N16" s="43"/>
      <c r="O16" s="34"/>
      <c r="P16" s="41">
        <v>2178</v>
      </c>
      <c r="Q16" s="39">
        <v>10561</v>
      </c>
      <c r="R16" s="27"/>
      <c r="S16" s="27"/>
      <c r="T16" s="27">
        <v>10975</v>
      </c>
    </row>
    <row r="17" spans="1:20" ht="16.5" thickBot="1" x14ac:dyDescent="0.3">
      <c r="A17" s="13"/>
      <c r="B17" s="13"/>
      <c r="C17" s="13"/>
      <c r="D17" s="1"/>
      <c r="E17" s="1"/>
      <c r="F17" s="13"/>
      <c r="G17" s="13"/>
      <c r="H17" s="34"/>
      <c r="I17" s="34"/>
      <c r="J17" s="34"/>
      <c r="K17" s="34"/>
      <c r="L17" s="39"/>
      <c r="M17" s="34"/>
      <c r="N17" s="34"/>
      <c r="O17" s="39"/>
      <c r="P17" s="39"/>
      <c r="Q17" s="39"/>
      <c r="R17" s="27"/>
      <c r="S17" s="27"/>
      <c r="T17" s="27"/>
    </row>
    <row r="18" spans="1:20" ht="16.5" thickBot="1" x14ac:dyDescent="0.3">
      <c r="A18" s="13"/>
      <c r="B18" s="13"/>
      <c r="C18" s="13"/>
      <c r="D18" s="1"/>
      <c r="E18" s="1"/>
      <c r="F18" s="1"/>
      <c r="G18" s="11">
        <v>13679</v>
      </c>
      <c r="H18" s="44">
        <f>SUM(H5:H17)</f>
        <v>16924</v>
      </c>
      <c r="I18" s="45">
        <f>SUM(I5:I17)</f>
        <v>2289</v>
      </c>
      <c r="J18" s="45">
        <f>SUM(J5:J17)</f>
        <v>14544</v>
      </c>
      <c r="K18" s="45">
        <f>SUM(K5:K17)</f>
        <v>309</v>
      </c>
      <c r="L18" s="39"/>
      <c r="M18" s="34"/>
      <c r="N18" s="34"/>
      <c r="O18" s="34"/>
      <c r="P18" s="44">
        <v>13679</v>
      </c>
      <c r="Q18" s="44">
        <f>SUM(Q5:Q16)</f>
        <v>16924</v>
      </c>
      <c r="R18" s="27">
        <f>SUM(R5:R17)</f>
        <v>1182</v>
      </c>
      <c r="S18" s="27">
        <f>SUM(S5:S17)</f>
        <v>4474</v>
      </c>
      <c r="T18" s="27">
        <f>SUM(T5:T17)</f>
        <v>11486</v>
      </c>
    </row>
    <row r="19" spans="1:20" ht="15.75" x14ac:dyDescent="0.25">
      <c r="A19" s="13"/>
      <c r="B19" s="6"/>
      <c r="C19" s="13"/>
      <c r="D19" s="13"/>
      <c r="E19" s="1"/>
      <c r="F19" s="1"/>
      <c r="G19" s="13"/>
      <c r="H19" s="39"/>
      <c r="I19" s="39"/>
      <c r="J19" s="39"/>
      <c r="K19" s="39"/>
      <c r="L19" s="39"/>
      <c r="M19" s="39"/>
      <c r="N19" s="39"/>
      <c r="O19" s="34"/>
      <c r="P19" s="34"/>
      <c r="Q19" s="39"/>
      <c r="R19" s="39"/>
      <c r="S19" s="34"/>
      <c r="T19" s="34"/>
    </row>
    <row r="20" spans="1:20" ht="15.75" x14ac:dyDescent="0.25">
      <c r="A20" s="13"/>
      <c r="B20" s="6"/>
      <c r="C20" s="13"/>
      <c r="D20" s="13"/>
      <c r="E20" s="1"/>
      <c r="F20" s="1"/>
      <c r="G20" s="13"/>
      <c r="H20" s="39"/>
      <c r="I20" s="39"/>
      <c r="J20" s="46">
        <f>SUM(I18:K18)</f>
        <v>17142</v>
      </c>
      <c r="K20" s="39"/>
      <c r="L20" s="39"/>
      <c r="M20" s="39"/>
      <c r="N20" s="39"/>
      <c r="O20" s="34"/>
      <c r="P20" s="34"/>
      <c r="Q20" s="39"/>
      <c r="R20" s="39"/>
      <c r="S20" s="34">
        <f>SUM(R18:T18)</f>
        <v>17142</v>
      </c>
      <c r="T20" s="34"/>
    </row>
    <row r="21" spans="1:20" ht="15.75" x14ac:dyDescent="0.25">
      <c r="A21" s="13"/>
      <c r="B21" s="6"/>
      <c r="C21" s="13"/>
      <c r="D21" s="13"/>
      <c r="E21" s="1"/>
      <c r="F21" s="1"/>
      <c r="G21" s="13"/>
      <c r="H21" s="39"/>
      <c r="I21" s="39"/>
      <c r="J21" s="46"/>
      <c r="K21" s="39"/>
      <c r="L21" s="39"/>
      <c r="M21" s="39"/>
      <c r="N21" s="39"/>
      <c r="O21" s="34"/>
      <c r="P21" s="34"/>
      <c r="Q21" s="39"/>
      <c r="R21" s="39"/>
      <c r="S21" s="34"/>
      <c r="T21" s="34"/>
    </row>
    <row r="22" spans="1:20" x14ac:dyDescent="0.2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</sheetData>
  <pageMargins left="0.7" right="0.7" top="0.75" bottom="0.75" header="0.3" footer="0.3"/>
  <pageSetup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933A3-37CE-4995-9771-E8175FD63203}">
  <sheetPr>
    <pageSetUpPr fitToPage="1"/>
  </sheetPr>
  <dimension ref="A1:T21"/>
  <sheetViews>
    <sheetView workbookViewId="0">
      <selection activeCell="P21" sqref="P21"/>
    </sheetView>
  </sheetViews>
  <sheetFormatPr defaultRowHeight="15" x14ac:dyDescent="0.25"/>
  <sheetData>
    <row r="1" spans="1:20" ht="15.75" x14ac:dyDescent="0.25">
      <c r="A1" s="14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.75" x14ac:dyDescent="0.25">
      <c r="A2" s="14"/>
      <c r="B2" s="14"/>
      <c r="C2" s="14"/>
      <c r="D2" s="14"/>
      <c r="E2" s="14"/>
      <c r="F2" s="14"/>
      <c r="G2" s="14"/>
      <c r="H2" s="14"/>
      <c r="I2" s="14">
        <v>221</v>
      </c>
      <c r="J2" s="14">
        <v>773</v>
      </c>
      <c r="K2" s="14" t="s">
        <v>115</v>
      </c>
      <c r="L2" s="14"/>
      <c r="M2" s="14"/>
      <c r="N2" s="14"/>
      <c r="O2" s="14"/>
      <c r="P2" s="14"/>
      <c r="Q2" s="14"/>
      <c r="R2" s="14">
        <v>221</v>
      </c>
      <c r="S2" s="14">
        <v>773</v>
      </c>
      <c r="T2" s="14" t="s">
        <v>107</v>
      </c>
    </row>
    <row r="3" spans="1:20" ht="15.75" x14ac:dyDescent="0.25">
      <c r="A3" s="13"/>
      <c r="B3" s="6"/>
      <c r="C3" s="13" t="s">
        <v>28</v>
      </c>
      <c r="D3" s="13"/>
      <c r="E3" s="1"/>
      <c r="F3" s="1"/>
      <c r="G3" s="13"/>
      <c r="H3" s="13"/>
      <c r="I3" s="13"/>
      <c r="J3" s="13"/>
      <c r="K3" s="13"/>
      <c r="L3" s="13" t="s">
        <v>29</v>
      </c>
      <c r="M3" s="13"/>
      <c r="N3" s="13"/>
      <c r="O3" s="1"/>
      <c r="P3" s="1"/>
      <c r="Q3" s="13"/>
      <c r="R3" s="13"/>
      <c r="S3" s="1"/>
      <c r="T3" s="1"/>
    </row>
    <row r="4" spans="1:20" ht="15.75" x14ac:dyDescent="0.25">
      <c r="A4" s="2"/>
      <c r="B4" s="2"/>
      <c r="C4" s="2"/>
      <c r="D4" s="2"/>
      <c r="E4" s="2"/>
      <c r="F4" s="2"/>
      <c r="G4" s="2">
        <v>2019</v>
      </c>
      <c r="H4" s="2">
        <v>2020</v>
      </c>
      <c r="I4" s="33"/>
      <c r="J4" s="33"/>
      <c r="K4" s="2"/>
      <c r="L4" s="2"/>
      <c r="M4" s="2"/>
      <c r="N4" s="2"/>
      <c r="O4" s="2"/>
      <c r="P4" s="2">
        <v>2019</v>
      </c>
      <c r="Q4" s="2">
        <v>2020</v>
      </c>
    </row>
    <row r="5" spans="1:20" ht="15.75" x14ac:dyDescent="0.25">
      <c r="A5" s="1"/>
      <c r="B5" s="9"/>
      <c r="C5" s="13" t="s">
        <v>14</v>
      </c>
      <c r="D5" s="13"/>
      <c r="E5" s="13"/>
      <c r="F5" s="1" t="s">
        <v>12</v>
      </c>
      <c r="G5" s="9">
        <v>4683</v>
      </c>
      <c r="H5" s="15">
        <v>4495</v>
      </c>
      <c r="I5" s="34"/>
      <c r="J5" s="34">
        <v>4495</v>
      </c>
      <c r="K5" s="1"/>
      <c r="L5" s="13" t="s">
        <v>13</v>
      </c>
      <c r="M5" s="13"/>
      <c r="N5" s="13"/>
      <c r="O5" s="7" t="s">
        <v>12</v>
      </c>
      <c r="P5" s="7">
        <v>20</v>
      </c>
      <c r="Q5" s="16">
        <f t="shared" ref="Q5:Q12" si="0">SUM(R5:U5)</f>
        <v>90</v>
      </c>
      <c r="S5">
        <v>90</v>
      </c>
    </row>
    <row r="6" spans="1:20" ht="15.75" x14ac:dyDescent="0.25">
      <c r="A6" s="9"/>
      <c r="B6" s="9"/>
      <c r="C6" s="13" t="s">
        <v>16</v>
      </c>
      <c r="D6" s="13"/>
      <c r="E6" s="13"/>
      <c r="F6" s="1" t="s">
        <v>12</v>
      </c>
      <c r="G6" s="9">
        <v>2461</v>
      </c>
      <c r="H6" s="15">
        <v>1315</v>
      </c>
      <c r="I6" s="34">
        <v>1315</v>
      </c>
      <c r="J6" s="34"/>
      <c r="K6" s="1"/>
      <c r="L6" s="13" t="s">
        <v>15</v>
      </c>
      <c r="M6" s="13"/>
      <c r="N6" s="13"/>
      <c r="O6" s="7" t="s">
        <v>12</v>
      </c>
      <c r="P6" s="7">
        <v>698</v>
      </c>
      <c r="Q6" s="16">
        <f t="shared" si="0"/>
        <v>514</v>
      </c>
      <c r="R6">
        <v>80</v>
      </c>
      <c r="S6">
        <v>434</v>
      </c>
    </row>
    <row r="7" spans="1:20" ht="15.75" x14ac:dyDescent="0.25">
      <c r="A7" s="9"/>
      <c r="B7" s="9"/>
      <c r="C7" s="13" t="s">
        <v>18</v>
      </c>
      <c r="D7" s="13"/>
      <c r="E7" s="13"/>
      <c r="F7" s="1" t="s">
        <v>12</v>
      </c>
      <c r="G7" s="9">
        <v>2757</v>
      </c>
      <c r="H7" s="15">
        <f>SUM(I7:K7)</f>
        <v>636</v>
      </c>
      <c r="I7" s="34">
        <v>854</v>
      </c>
      <c r="J7" s="34">
        <v>100</v>
      </c>
      <c r="K7" s="1">
        <v>-318</v>
      </c>
      <c r="L7" s="13" t="s">
        <v>17</v>
      </c>
      <c r="M7" s="13"/>
      <c r="N7" s="13"/>
      <c r="O7" s="7" t="s">
        <v>12</v>
      </c>
      <c r="P7" s="9">
        <v>2502</v>
      </c>
      <c r="Q7" s="16">
        <f t="shared" si="0"/>
        <v>2485</v>
      </c>
      <c r="S7">
        <v>2485</v>
      </c>
    </row>
    <row r="8" spans="1:20" ht="15.75" x14ac:dyDescent="0.25">
      <c r="A8" s="1"/>
      <c r="B8" s="1"/>
      <c r="C8" s="13" t="s">
        <v>113</v>
      </c>
      <c r="D8" s="13"/>
      <c r="E8" s="13"/>
      <c r="F8" s="1" t="s">
        <v>12</v>
      </c>
      <c r="G8" s="1">
        <v>80</v>
      </c>
      <c r="H8" s="15">
        <v>309</v>
      </c>
      <c r="I8" s="34"/>
      <c r="J8" s="34"/>
      <c r="K8" s="1">
        <v>309</v>
      </c>
      <c r="L8" s="13" t="s">
        <v>19</v>
      </c>
      <c r="M8" s="13"/>
      <c r="N8" s="13"/>
      <c r="O8" s="7" t="s">
        <v>12</v>
      </c>
      <c r="P8" s="1">
        <v>244</v>
      </c>
      <c r="Q8" s="16">
        <f t="shared" si="0"/>
        <v>470</v>
      </c>
      <c r="R8">
        <v>86</v>
      </c>
      <c r="S8">
        <v>384</v>
      </c>
    </row>
    <row r="9" spans="1:20" ht="15.75" x14ac:dyDescent="0.25">
      <c r="A9" s="1"/>
      <c r="B9" s="9"/>
      <c r="C9" s="13" t="s">
        <v>21</v>
      </c>
      <c r="D9" s="13"/>
      <c r="E9" s="13"/>
      <c r="F9" s="1" t="s">
        <v>12</v>
      </c>
      <c r="G9" s="9">
        <v>1547</v>
      </c>
      <c r="H9" s="15">
        <v>0</v>
      </c>
      <c r="I9" s="34"/>
      <c r="J9" s="34"/>
      <c r="K9" s="1"/>
      <c r="L9" s="13" t="s">
        <v>20</v>
      </c>
      <c r="M9" s="13"/>
      <c r="N9" s="13"/>
      <c r="O9" s="7" t="s">
        <v>12</v>
      </c>
      <c r="P9" s="7">
        <v>648</v>
      </c>
      <c r="Q9" s="16">
        <v>100</v>
      </c>
      <c r="T9">
        <v>100</v>
      </c>
    </row>
    <row r="10" spans="1:20" ht="15.75" x14ac:dyDescent="0.25">
      <c r="A10" s="9"/>
      <c r="B10" s="1"/>
      <c r="C10" s="13" t="s">
        <v>23</v>
      </c>
      <c r="D10" s="13"/>
      <c r="E10" s="13"/>
      <c r="F10" s="1" t="s">
        <v>12</v>
      </c>
      <c r="G10" s="1">
        <v>0</v>
      </c>
      <c r="H10" s="15">
        <v>9</v>
      </c>
      <c r="I10" s="34"/>
      <c r="J10" s="34">
        <v>9</v>
      </c>
      <c r="K10" s="1"/>
      <c r="L10" s="13" t="s">
        <v>22</v>
      </c>
      <c r="M10" s="13"/>
      <c r="N10" s="13"/>
      <c r="O10" s="7" t="s">
        <v>12</v>
      </c>
      <c r="P10" s="10">
        <v>4407</v>
      </c>
      <c r="Q10" s="16">
        <f t="shared" si="0"/>
        <v>894</v>
      </c>
      <c r="R10">
        <v>279</v>
      </c>
      <c r="S10">
        <v>615</v>
      </c>
    </row>
    <row r="11" spans="1:20" ht="15.75" x14ac:dyDescent="0.25">
      <c r="A11" s="1"/>
      <c r="B11" s="9"/>
      <c r="C11" s="13" t="s">
        <v>25</v>
      </c>
      <c r="D11" s="13"/>
      <c r="E11" s="13"/>
      <c r="F11" s="1" t="s">
        <v>12</v>
      </c>
      <c r="G11" s="9">
        <v>2152</v>
      </c>
      <c r="H11" s="15">
        <v>160</v>
      </c>
      <c r="I11" s="34">
        <v>120</v>
      </c>
      <c r="J11" s="34">
        <v>40</v>
      </c>
      <c r="K11" s="1"/>
      <c r="L11" s="13" t="s">
        <v>24</v>
      </c>
      <c r="M11" s="13"/>
      <c r="N11" s="13"/>
      <c r="O11" s="7" t="s">
        <v>12</v>
      </c>
      <c r="P11" s="1">
        <v>288</v>
      </c>
      <c r="Q11" s="16">
        <f t="shared" si="0"/>
        <v>96</v>
      </c>
      <c r="T11">
        <v>96</v>
      </c>
    </row>
    <row r="12" spans="1:20" ht="15.75" x14ac:dyDescent="0.25">
      <c r="A12" s="9"/>
      <c r="B12" s="1"/>
      <c r="C12" s="13" t="s">
        <v>32</v>
      </c>
      <c r="D12" s="13"/>
      <c r="E12" s="13"/>
      <c r="F12" s="1" t="s">
        <v>12</v>
      </c>
      <c r="G12" s="13"/>
      <c r="H12" s="15">
        <v>10000</v>
      </c>
      <c r="I12" s="34"/>
      <c r="J12" s="34">
        <v>10000</v>
      </c>
      <c r="K12" s="1"/>
      <c r="L12" s="13" t="s">
        <v>26</v>
      </c>
      <c r="M12" s="13"/>
      <c r="N12" s="13"/>
      <c r="O12" s="7" t="s">
        <v>12</v>
      </c>
      <c r="P12" s="10">
        <v>1899</v>
      </c>
      <c r="Q12" s="16">
        <f t="shared" si="0"/>
        <v>515</v>
      </c>
      <c r="R12">
        <v>295</v>
      </c>
      <c r="S12">
        <v>220</v>
      </c>
    </row>
    <row r="13" spans="1:20" ht="15.75" x14ac:dyDescent="0.25">
      <c r="A13" s="1"/>
      <c r="B13" s="13"/>
      <c r="C13" s="13"/>
      <c r="D13" s="1"/>
      <c r="E13" s="1"/>
      <c r="F13" s="13"/>
      <c r="G13" s="13"/>
      <c r="H13" s="15"/>
      <c r="I13" s="34"/>
      <c r="J13" s="34"/>
      <c r="K13" s="1"/>
      <c r="L13" s="13" t="s">
        <v>31</v>
      </c>
      <c r="M13" s="13"/>
      <c r="N13" s="13"/>
      <c r="O13" s="7" t="s">
        <v>12</v>
      </c>
      <c r="P13" s="1">
        <v>228</v>
      </c>
      <c r="Q13" s="16">
        <f>SUM(R13:U13)</f>
        <v>246</v>
      </c>
      <c r="S13">
        <v>246</v>
      </c>
    </row>
    <row r="14" spans="1:20" ht="15.75" x14ac:dyDescent="0.25">
      <c r="A14" s="1"/>
      <c r="B14" s="13"/>
      <c r="C14" s="13"/>
      <c r="D14" s="1"/>
      <c r="E14" s="1"/>
      <c r="F14" s="13"/>
      <c r="G14" s="13"/>
      <c r="H14" s="15"/>
      <c r="I14" s="34"/>
      <c r="J14" s="34"/>
      <c r="K14" s="1"/>
      <c r="L14" s="13" t="s">
        <v>27</v>
      </c>
      <c r="M14" s="13"/>
      <c r="N14" s="13"/>
      <c r="O14" s="7" t="s">
        <v>12</v>
      </c>
      <c r="P14" s="7">
        <v>567</v>
      </c>
      <c r="Q14" s="16">
        <v>511</v>
      </c>
      <c r="T14">
        <v>511</v>
      </c>
    </row>
    <row r="15" spans="1:20" ht="15.75" x14ac:dyDescent="0.25">
      <c r="A15" s="13"/>
      <c r="B15" s="13"/>
      <c r="C15" s="13"/>
      <c r="D15" s="1"/>
      <c r="E15" s="1"/>
      <c r="F15" s="13"/>
      <c r="G15" s="13"/>
      <c r="H15" s="15"/>
      <c r="I15" s="34"/>
      <c r="J15" s="34"/>
      <c r="K15" s="1"/>
      <c r="L15" s="13" t="s">
        <v>108</v>
      </c>
      <c r="M15" s="13"/>
      <c r="N15" s="13"/>
      <c r="O15" s="7" t="s">
        <v>12</v>
      </c>
      <c r="P15" s="7"/>
      <c r="Q15" s="16">
        <v>442</v>
      </c>
      <c r="R15">
        <v>442</v>
      </c>
    </row>
    <row r="16" spans="1:20" ht="15.75" x14ac:dyDescent="0.25">
      <c r="A16" s="13"/>
      <c r="B16" s="13"/>
      <c r="C16" s="13"/>
      <c r="D16" s="1"/>
      <c r="E16" s="1"/>
      <c r="F16" s="13"/>
      <c r="G16" s="13"/>
      <c r="H16" s="15"/>
      <c r="I16" s="34"/>
      <c r="J16" s="34"/>
      <c r="K16" s="1"/>
      <c r="L16" s="8" t="s">
        <v>30</v>
      </c>
      <c r="M16" s="8"/>
      <c r="N16" s="8"/>
      <c r="O16" s="1"/>
      <c r="P16" s="9">
        <v>2178</v>
      </c>
      <c r="Q16" s="16">
        <v>10561</v>
      </c>
      <c r="T16">
        <v>10561</v>
      </c>
    </row>
    <row r="17" spans="1:20" ht="16.5" thickBot="1" x14ac:dyDescent="0.3">
      <c r="A17" s="13"/>
      <c r="B17" s="13"/>
      <c r="C17" s="13"/>
      <c r="D17" s="1"/>
      <c r="E17" s="1"/>
      <c r="F17" s="13"/>
      <c r="G17" s="13"/>
      <c r="H17" s="15"/>
      <c r="I17" s="34"/>
      <c r="J17" s="34"/>
      <c r="K17" s="1"/>
      <c r="L17" s="13"/>
      <c r="M17" s="1"/>
      <c r="N17" s="1"/>
      <c r="O17" s="13"/>
      <c r="P17" s="13"/>
      <c r="Q17" s="16"/>
    </row>
    <row r="18" spans="1:20" ht="16.5" thickBot="1" x14ac:dyDescent="0.3">
      <c r="A18" s="13"/>
      <c r="B18" s="13"/>
      <c r="C18" s="13"/>
      <c r="D18" s="1"/>
      <c r="E18" s="1"/>
      <c r="F18" s="1"/>
      <c r="G18" s="11">
        <v>13679</v>
      </c>
      <c r="H18" s="11">
        <f>SUM(H5:H17)</f>
        <v>16924</v>
      </c>
      <c r="I18" s="35">
        <f>SUM(I5:I17)</f>
        <v>2289</v>
      </c>
      <c r="J18" s="35">
        <f>SUM(J5:J17)</f>
        <v>14644</v>
      </c>
      <c r="K18" s="35">
        <f>SUM(K5:K17)</f>
        <v>-9</v>
      </c>
      <c r="L18" s="13"/>
      <c r="M18" s="1"/>
      <c r="N18" s="1"/>
      <c r="O18" s="1"/>
      <c r="P18" s="11">
        <v>13679</v>
      </c>
      <c r="Q18" s="11">
        <f>SUM(Q5:Q16)</f>
        <v>16924</v>
      </c>
      <c r="R18">
        <f>SUM(R5:R17)</f>
        <v>1182</v>
      </c>
      <c r="S18">
        <f>SUM(S5:S17)</f>
        <v>4474</v>
      </c>
      <c r="T18">
        <f>SUM(T5:T17)</f>
        <v>11268</v>
      </c>
    </row>
    <row r="19" spans="1:20" ht="15.75" x14ac:dyDescent="0.25">
      <c r="A19" s="13"/>
      <c r="B19" s="6"/>
      <c r="C19" s="13"/>
      <c r="D19" s="13"/>
      <c r="E19" s="1"/>
      <c r="F19" s="1"/>
      <c r="G19" s="13"/>
      <c r="H19" s="13"/>
      <c r="I19" s="13"/>
      <c r="J19" s="13"/>
      <c r="K19" s="13"/>
      <c r="L19" s="13"/>
      <c r="M19" s="13"/>
      <c r="N19" s="13"/>
      <c r="O19" s="1"/>
      <c r="P19" s="1"/>
      <c r="Q19" s="13"/>
      <c r="R19" s="13"/>
      <c r="S19" s="1"/>
      <c r="T19" s="1"/>
    </row>
    <row r="20" spans="1:20" ht="15.75" x14ac:dyDescent="0.25">
      <c r="A20" s="13"/>
      <c r="B20" s="6"/>
      <c r="C20" s="13"/>
      <c r="D20" s="13"/>
      <c r="E20" s="1"/>
      <c r="F20" s="1"/>
      <c r="G20" s="13"/>
      <c r="H20" s="13"/>
      <c r="I20" s="13"/>
      <c r="J20" s="36">
        <f>SUM(I18:K18)</f>
        <v>16924</v>
      </c>
      <c r="K20" s="13"/>
      <c r="L20" s="13"/>
      <c r="M20" s="13"/>
      <c r="N20" s="13"/>
      <c r="O20" s="1"/>
      <c r="P20" s="1"/>
      <c r="Q20" s="13"/>
      <c r="R20" s="13"/>
      <c r="S20" s="1">
        <f>SUM(R18:T18)</f>
        <v>16924</v>
      </c>
      <c r="T20" s="1"/>
    </row>
    <row r="21" spans="1:20" ht="15.75" x14ac:dyDescent="0.25">
      <c r="A21" s="13"/>
      <c r="B21" s="6"/>
      <c r="C21" s="13"/>
      <c r="D21" s="13"/>
      <c r="E21" s="1"/>
      <c r="F21" s="1"/>
      <c r="G21" s="13"/>
      <c r="H21" s="13"/>
      <c r="I21" s="13"/>
      <c r="J21" s="36"/>
      <c r="K21" s="13"/>
      <c r="L21" s="13"/>
      <c r="M21" s="13"/>
      <c r="N21" s="13"/>
      <c r="O21" s="1"/>
      <c r="P21" s="1"/>
      <c r="Q21" s="13"/>
      <c r="R21" s="13"/>
      <c r="S21" s="1"/>
      <c r="T21" s="1"/>
    </row>
  </sheetData>
  <pageMargins left="0.7" right="0.7" top="0.75" bottom="0.75" header="0.3" footer="0.3"/>
  <pageSetup scale="66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BFEF-3EDD-4280-9E83-3D6622C08767}">
  <dimension ref="A1:U213"/>
  <sheetViews>
    <sheetView topLeftCell="C25" workbookViewId="0">
      <selection activeCell="L28" sqref="L28"/>
    </sheetView>
  </sheetViews>
  <sheetFormatPr defaultRowHeight="15" x14ac:dyDescent="0.25"/>
  <cols>
    <col min="1" max="1" width="11.7109375" bestFit="1" customWidth="1"/>
    <col min="2" max="2" width="9.5703125" bestFit="1" customWidth="1"/>
    <col min="7" max="7" width="11" bestFit="1" customWidth="1"/>
    <col min="9" max="9" width="10" bestFit="1" customWidth="1"/>
    <col min="11" max="11" width="11.5703125" bestFit="1" customWidth="1"/>
    <col min="12" max="12" width="9.140625" style="18"/>
    <col min="13" max="13" width="11.28515625" bestFit="1" customWidth="1"/>
    <col min="16" max="16" width="17.42578125" bestFit="1" customWidth="1"/>
    <col min="19" max="19" width="10.140625" bestFit="1" customWidth="1"/>
    <col min="20" max="20" width="12.5703125" bestFit="1" customWidth="1"/>
  </cols>
  <sheetData>
    <row r="1" spans="1:21" x14ac:dyDescent="0.25">
      <c r="A1" t="s">
        <v>35</v>
      </c>
      <c r="B1" t="s">
        <v>33</v>
      </c>
      <c r="D1" t="s">
        <v>41</v>
      </c>
      <c r="G1" t="s">
        <v>16</v>
      </c>
      <c r="H1" t="s">
        <v>10</v>
      </c>
      <c r="I1" t="s">
        <v>53</v>
      </c>
      <c r="J1" t="s">
        <v>43</v>
      </c>
      <c r="K1" t="s">
        <v>103</v>
      </c>
      <c r="M1" t="s">
        <v>73</v>
      </c>
      <c r="N1" t="s">
        <v>34</v>
      </c>
      <c r="O1" t="s">
        <v>37</v>
      </c>
      <c r="Q1" t="s">
        <v>10</v>
      </c>
      <c r="R1" t="s">
        <v>84</v>
      </c>
      <c r="S1" t="s">
        <v>56</v>
      </c>
      <c r="T1" t="s">
        <v>100</v>
      </c>
      <c r="U1" t="s">
        <v>62</v>
      </c>
    </row>
    <row r="2" spans="1:21" x14ac:dyDescent="0.25">
      <c r="B2" t="s">
        <v>34</v>
      </c>
      <c r="C2" t="s">
        <v>36</v>
      </c>
      <c r="T2" t="s">
        <v>101</v>
      </c>
    </row>
    <row r="3" spans="1:21" x14ac:dyDescent="0.25">
      <c r="A3" s="27"/>
      <c r="B3" s="30">
        <v>43831</v>
      </c>
      <c r="C3" s="27">
        <v>2003.84</v>
      </c>
      <c r="D3" s="27" t="s">
        <v>70</v>
      </c>
      <c r="E3" s="27"/>
      <c r="F3" s="27"/>
      <c r="G3" s="27"/>
      <c r="H3" s="27"/>
      <c r="I3" s="27"/>
      <c r="J3" s="27"/>
      <c r="K3" s="27"/>
      <c r="P3" s="27"/>
    </row>
    <row r="4" spans="1:21" x14ac:dyDescent="0.25">
      <c r="A4" s="27"/>
      <c r="B4" s="30">
        <v>43935</v>
      </c>
      <c r="C4" s="27">
        <v>223.64</v>
      </c>
      <c r="D4" s="27" t="s">
        <v>74</v>
      </c>
      <c r="E4" s="27"/>
      <c r="F4" s="27"/>
      <c r="G4" s="27"/>
      <c r="H4" s="27"/>
      <c r="I4" s="27"/>
      <c r="J4" s="27"/>
      <c r="K4" s="27"/>
      <c r="P4" s="27"/>
    </row>
    <row r="5" spans="1:21" x14ac:dyDescent="0.25">
      <c r="A5" s="27"/>
      <c r="B5" s="31">
        <v>44032</v>
      </c>
      <c r="C5" s="27">
        <v>10</v>
      </c>
      <c r="D5" s="27" t="s">
        <v>71</v>
      </c>
      <c r="E5" s="27"/>
      <c r="F5" s="27"/>
      <c r="G5" s="27">
        <v>10</v>
      </c>
      <c r="H5" s="27"/>
      <c r="I5" s="27"/>
      <c r="J5" s="27"/>
      <c r="K5" s="27"/>
      <c r="M5">
        <v>851</v>
      </c>
      <c r="N5" s="19">
        <v>43852</v>
      </c>
      <c r="O5" s="21">
        <v>21.45</v>
      </c>
      <c r="P5" s="28" t="s">
        <v>82</v>
      </c>
      <c r="Q5" s="21">
        <v>21.45</v>
      </c>
      <c r="R5" s="21"/>
      <c r="S5" s="21"/>
      <c r="T5" s="21"/>
      <c r="U5" s="21"/>
    </row>
    <row r="6" spans="1:21" x14ac:dyDescent="0.25">
      <c r="A6" s="27"/>
      <c r="B6" s="31">
        <v>44033</v>
      </c>
      <c r="C6" s="27">
        <v>184.25</v>
      </c>
      <c r="D6" s="27">
        <v>502</v>
      </c>
      <c r="E6" s="27"/>
      <c r="F6" s="27"/>
      <c r="G6" s="27">
        <v>105</v>
      </c>
      <c r="H6" s="27">
        <v>119.82</v>
      </c>
      <c r="I6" s="27"/>
      <c r="J6" s="27"/>
      <c r="K6" s="27">
        <v>-40.57</v>
      </c>
      <c r="M6">
        <v>852</v>
      </c>
      <c r="N6" s="19">
        <v>43880</v>
      </c>
      <c r="O6" s="21">
        <v>223.64</v>
      </c>
      <c r="P6" s="28" t="s">
        <v>74</v>
      </c>
      <c r="Q6" s="21"/>
      <c r="R6" s="21"/>
      <c r="S6" s="21"/>
      <c r="T6" s="21"/>
      <c r="U6" s="21"/>
    </row>
    <row r="7" spans="1:21" x14ac:dyDescent="0.25">
      <c r="A7" s="27"/>
      <c r="B7" s="31">
        <v>44039</v>
      </c>
      <c r="C7" s="27">
        <v>5</v>
      </c>
      <c r="D7" s="27" t="s">
        <v>71</v>
      </c>
      <c r="E7" s="27"/>
      <c r="F7" s="29"/>
      <c r="G7" s="27">
        <v>5</v>
      </c>
      <c r="H7" s="27"/>
      <c r="I7" s="27"/>
      <c r="J7" s="27"/>
      <c r="K7" s="27"/>
      <c r="M7">
        <v>854</v>
      </c>
      <c r="N7" s="19">
        <v>43886</v>
      </c>
      <c r="O7" s="21">
        <v>21.01</v>
      </c>
      <c r="P7" s="28" t="s">
        <v>83</v>
      </c>
      <c r="Q7" s="21"/>
      <c r="R7" s="21"/>
      <c r="S7" s="21">
        <v>21.01</v>
      </c>
      <c r="T7" s="21"/>
      <c r="U7" s="21"/>
    </row>
    <row r="8" spans="1:21" x14ac:dyDescent="0.25">
      <c r="A8" s="27"/>
      <c r="B8" s="31">
        <v>44040</v>
      </c>
      <c r="C8" s="27">
        <v>23</v>
      </c>
      <c r="D8" s="27" t="s">
        <v>45</v>
      </c>
      <c r="H8">
        <v>23</v>
      </c>
      <c r="M8">
        <v>855</v>
      </c>
      <c r="N8" s="19">
        <v>43900</v>
      </c>
      <c r="O8" s="21">
        <v>100</v>
      </c>
      <c r="P8" s="28" t="s">
        <v>44</v>
      </c>
      <c r="Q8" s="21"/>
      <c r="R8" s="21"/>
      <c r="S8" s="21"/>
      <c r="T8" s="21">
        <v>100</v>
      </c>
      <c r="U8" s="21"/>
    </row>
    <row r="9" spans="1:21" x14ac:dyDescent="0.25">
      <c r="A9" s="27"/>
      <c r="B9" s="31">
        <v>44041</v>
      </c>
      <c r="C9" s="28">
        <v>135</v>
      </c>
      <c r="D9">
        <v>503</v>
      </c>
      <c r="G9">
        <v>100</v>
      </c>
      <c r="H9">
        <v>70</v>
      </c>
      <c r="K9">
        <v>-35</v>
      </c>
      <c r="M9">
        <v>856</v>
      </c>
      <c r="N9" s="19">
        <v>43900</v>
      </c>
      <c r="O9" s="21">
        <v>40</v>
      </c>
      <c r="P9" s="28" t="s">
        <v>82</v>
      </c>
      <c r="Q9" s="21">
        <v>40</v>
      </c>
      <c r="R9" s="21"/>
      <c r="S9" s="21"/>
      <c r="T9" s="21"/>
      <c r="U9" s="21"/>
    </row>
    <row r="10" spans="1:21" x14ac:dyDescent="0.25">
      <c r="A10" s="27"/>
      <c r="B10" s="31">
        <v>44048</v>
      </c>
      <c r="C10" s="28">
        <v>90</v>
      </c>
      <c r="D10">
        <v>504</v>
      </c>
      <c r="G10">
        <v>110</v>
      </c>
      <c r="H10">
        <v>5</v>
      </c>
      <c r="I10">
        <v>10</v>
      </c>
      <c r="K10">
        <v>-35</v>
      </c>
      <c r="M10">
        <v>857</v>
      </c>
      <c r="N10" s="19">
        <v>44014</v>
      </c>
      <c r="O10" s="21">
        <v>8.74</v>
      </c>
      <c r="P10" s="28" t="s">
        <v>84</v>
      </c>
      <c r="Q10" s="21"/>
      <c r="R10" s="21">
        <v>8.74</v>
      </c>
      <c r="S10" s="21"/>
      <c r="U10" s="21"/>
    </row>
    <row r="11" spans="1:21" x14ac:dyDescent="0.25">
      <c r="A11" s="27"/>
      <c r="B11" s="31">
        <v>44049</v>
      </c>
      <c r="C11" s="28">
        <v>166.5</v>
      </c>
      <c r="D11">
        <v>505</v>
      </c>
      <c r="G11">
        <v>100</v>
      </c>
      <c r="H11">
        <v>101.5</v>
      </c>
      <c r="K11">
        <v>-35</v>
      </c>
      <c r="M11">
        <v>858</v>
      </c>
      <c r="N11" s="19">
        <v>44014</v>
      </c>
      <c r="O11" s="21">
        <v>70</v>
      </c>
      <c r="P11" s="28" t="s">
        <v>85</v>
      </c>
      <c r="Q11" s="21"/>
      <c r="R11" s="21"/>
      <c r="S11" s="21"/>
      <c r="U11" s="21">
        <v>70</v>
      </c>
    </row>
    <row r="12" spans="1:21" x14ac:dyDescent="0.25">
      <c r="A12" s="27"/>
      <c r="B12" s="31">
        <v>44050</v>
      </c>
      <c r="C12" s="28">
        <v>5</v>
      </c>
      <c r="D12" t="s">
        <v>71</v>
      </c>
      <c r="G12">
        <v>5</v>
      </c>
      <c r="H12">
        <v>211</v>
      </c>
      <c r="M12">
        <v>859</v>
      </c>
      <c r="N12" s="19">
        <v>44018</v>
      </c>
      <c r="O12" s="21">
        <v>60</v>
      </c>
      <c r="P12" s="28" t="s">
        <v>85</v>
      </c>
      <c r="Q12" s="21"/>
      <c r="R12" s="21"/>
      <c r="S12" s="21"/>
      <c r="U12" s="21">
        <v>60</v>
      </c>
    </row>
    <row r="13" spans="1:21" x14ac:dyDescent="0.25">
      <c r="A13" s="27"/>
      <c r="B13" s="31">
        <v>44053</v>
      </c>
      <c r="C13" s="28">
        <v>140</v>
      </c>
      <c r="D13">
        <v>511</v>
      </c>
      <c r="G13">
        <v>45</v>
      </c>
      <c r="H13">
        <v>-81</v>
      </c>
      <c r="K13">
        <v>-35</v>
      </c>
      <c r="M13">
        <v>861</v>
      </c>
      <c r="N13" s="19">
        <v>44026</v>
      </c>
      <c r="O13" s="21">
        <v>15.8</v>
      </c>
      <c r="P13" s="28" t="s">
        <v>84</v>
      </c>
      <c r="Q13" s="21"/>
      <c r="R13" s="21">
        <v>15.8</v>
      </c>
      <c r="S13" s="21"/>
      <c r="U13" s="21"/>
    </row>
    <row r="14" spans="1:21" x14ac:dyDescent="0.25">
      <c r="A14" s="27"/>
      <c r="B14" s="31">
        <v>44054</v>
      </c>
      <c r="C14" s="28">
        <v>14.5</v>
      </c>
      <c r="D14" t="s">
        <v>50</v>
      </c>
      <c r="G14">
        <v>5</v>
      </c>
      <c r="H14">
        <v>9.5</v>
      </c>
      <c r="M14">
        <v>862</v>
      </c>
      <c r="N14" s="19">
        <v>44026</v>
      </c>
      <c r="O14" s="21">
        <v>126.04</v>
      </c>
      <c r="P14" s="28" t="s">
        <v>86</v>
      </c>
      <c r="Q14" s="21">
        <v>78.14</v>
      </c>
      <c r="R14" s="21"/>
      <c r="S14" s="21"/>
      <c r="U14" s="21">
        <v>47.9</v>
      </c>
    </row>
    <row r="15" spans="1:21" x14ac:dyDescent="0.25">
      <c r="A15" s="27"/>
      <c r="B15" s="31">
        <v>44056</v>
      </c>
      <c r="C15" s="21">
        <v>15.5</v>
      </c>
      <c r="D15" t="s">
        <v>47</v>
      </c>
      <c r="G15">
        <v>10</v>
      </c>
      <c r="H15">
        <v>5.5</v>
      </c>
      <c r="M15">
        <v>860</v>
      </c>
      <c r="N15" s="19">
        <v>44027</v>
      </c>
      <c r="O15" s="21">
        <v>17.55</v>
      </c>
      <c r="P15" s="28" t="s">
        <v>85</v>
      </c>
      <c r="Q15" s="21"/>
      <c r="R15" s="21"/>
      <c r="S15" s="21"/>
      <c r="U15" s="21">
        <v>17.55</v>
      </c>
    </row>
    <row r="16" spans="1:21" x14ac:dyDescent="0.25">
      <c r="A16" s="27"/>
      <c r="B16" s="31">
        <v>44057</v>
      </c>
      <c r="C16" s="21">
        <v>55</v>
      </c>
      <c r="D16" t="s">
        <v>81</v>
      </c>
      <c r="G16">
        <v>55</v>
      </c>
      <c r="M16">
        <v>863</v>
      </c>
      <c r="N16" s="19">
        <v>44028</v>
      </c>
      <c r="O16" s="21">
        <v>50</v>
      </c>
      <c r="P16" s="28" t="s">
        <v>85</v>
      </c>
      <c r="Q16" s="21"/>
      <c r="R16" s="21"/>
      <c r="S16" s="21"/>
      <c r="U16" s="21">
        <v>50</v>
      </c>
    </row>
    <row r="17" spans="1:21" x14ac:dyDescent="0.25">
      <c r="A17" s="27"/>
      <c r="B17" s="31">
        <v>44060</v>
      </c>
      <c r="C17" s="21">
        <v>85</v>
      </c>
      <c r="D17">
        <v>506</v>
      </c>
      <c r="G17">
        <v>90</v>
      </c>
      <c r="H17">
        <v>65</v>
      </c>
      <c r="K17">
        <v>-70</v>
      </c>
      <c r="M17">
        <v>864</v>
      </c>
      <c r="N17" s="19">
        <v>44029</v>
      </c>
      <c r="O17" s="21">
        <v>93.98</v>
      </c>
      <c r="P17" s="28" t="s">
        <v>87</v>
      </c>
      <c r="Q17">
        <v>66.48</v>
      </c>
      <c r="U17" s="21">
        <v>27.5</v>
      </c>
    </row>
    <row r="18" spans="1:21" x14ac:dyDescent="0.25">
      <c r="A18" s="27"/>
      <c r="B18" s="31">
        <v>44060</v>
      </c>
      <c r="C18" s="21">
        <v>5</v>
      </c>
      <c r="D18" t="s">
        <v>80</v>
      </c>
      <c r="G18">
        <v>5</v>
      </c>
      <c r="M18">
        <v>985</v>
      </c>
      <c r="N18" s="19">
        <v>44029</v>
      </c>
      <c r="O18" s="21">
        <v>25.7</v>
      </c>
      <c r="P18" s="28" t="s">
        <v>88</v>
      </c>
      <c r="Q18">
        <v>25.7</v>
      </c>
    </row>
    <row r="19" spans="1:21" x14ac:dyDescent="0.25">
      <c r="A19" s="27"/>
      <c r="B19" s="31">
        <v>44060</v>
      </c>
      <c r="C19" s="21">
        <v>7.5</v>
      </c>
      <c r="D19" t="s">
        <v>79</v>
      </c>
      <c r="G19">
        <v>5</v>
      </c>
      <c r="H19">
        <v>2.5</v>
      </c>
      <c r="M19">
        <v>866</v>
      </c>
      <c r="N19" s="19">
        <v>44029</v>
      </c>
      <c r="O19" s="21">
        <v>14.95</v>
      </c>
      <c r="P19" s="28" t="s">
        <v>89</v>
      </c>
      <c r="T19" s="21">
        <v>14.95</v>
      </c>
    </row>
    <row r="20" spans="1:21" x14ac:dyDescent="0.25">
      <c r="A20" s="27"/>
      <c r="B20" s="31">
        <v>44062</v>
      </c>
      <c r="C20" s="21">
        <v>21</v>
      </c>
      <c r="D20" t="s">
        <v>45</v>
      </c>
      <c r="H20">
        <v>21</v>
      </c>
      <c r="M20">
        <v>868</v>
      </c>
      <c r="N20" s="19">
        <v>44029</v>
      </c>
      <c r="O20" s="21">
        <v>100</v>
      </c>
      <c r="P20" s="28" t="s">
        <v>102</v>
      </c>
      <c r="Q20">
        <v>62.75</v>
      </c>
      <c r="T20" s="21">
        <v>37.25</v>
      </c>
    </row>
    <row r="21" spans="1:21" x14ac:dyDescent="0.25">
      <c r="A21" s="27"/>
      <c r="B21" s="31">
        <v>44062</v>
      </c>
      <c r="C21" s="21">
        <v>5</v>
      </c>
      <c r="D21" t="s">
        <v>46</v>
      </c>
      <c r="H21">
        <v>5</v>
      </c>
      <c r="M21">
        <v>867</v>
      </c>
      <c r="N21" s="19">
        <v>44032</v>
      </c>
      <c r="O21" s="21">
        <v>50</v>
      </c>
      <c r="P21" s="28" t="s">
        <v>90</v>
      </c>
      <c r="Q21">
        <v>50</v>
      </c>
    </row>
    <row r="22" spans="1:21" x14ac:dyDescent="0.25">
      <c r="A22" s="27"/>
      <c r="B22" s="31">
        <v>44062</v>
      </c>
      <c r="C22" s="21">
        <v>100</v>
      </c>
      <c r="D22" t="s">
        <v>78</v>
      </c>
      <c r="I22">
        <v>100</v>
      </c>
      <c r="M22">
        <v>870</v>
      </c>
      <c r="N22" s="19">
        <v>44036</v>
      </c>
      <c r="O22" s="21">
        <v>101.4</v>
      </c>
      <c r="P22" s="28" t="s">
        <v>68</v>
      </c>
      <c r="T22" s="21">
        <v>101.4</v>
      </c>
    </row>
    <row r="23" spans="1:21" x14ac:dyDescent="0.25">
      <c r="A23" s="27"/>
      <c r="B23" s="31">
        <v>44067</v>
      </c>
      <c r="C23" s="21">
        <v>3.5</v>
      </c>
      <c r="D23" t="s">
        <v>77</v>
      </c>
      <c r="H23">
        <v>3.5</v>
      </c>
      <c r="M23">
        <v>869</v>
      </c>
      <c r="N23" s="19">
        <v>44054</v>
      </c>
      <c r="O23" s="21">
        <v>12.4</v>
      </c>
      <c r="P23" s="28" t="s">
        <v>84</v>
      </c>
      <c r="R23" s="21">
        <v>12.4</v>
      </c>
    </row>
    <row r="24" spans="1:21" x14ac:dyDescent="0.25">
      <c r="A24" s="27"/>
      <c r="B24" s="31">
        <v>44067</v>
      </c>
      <c r="C24" s="21">
        <v>124</v>
      </c>
      <c r="D24">
        <v>507</v>
      </c>
      <c r="G24">
        <v>105</v>
      </c>
      <c r="H24">
        <v>54</v>
      </c>
      <c r="K24">
        <v>-35</v>
      </c>
      <c r="M24">
        <v>871</v>
      </c>
      <c r="N24" s="19">
        <v>44055</v>
      </c>
      <c r="O24" s="21">
        <v>7.58</v>
      </c>
      <c r="P24" s="28" t="s">
        <v>91</v>
      </c>
      <c r="U24" s="21">
        <v>7.58</v>
      </c>
    </row>
    <row r="25" spans="1:21" x14ac:dyDescent="0.25">
      <c r="A25" s="27"/>
      <c r="B25" s="31">
        <v>44068</v>
      </c>
      <c r="C25" s="21">
        <v>350</v>
      </c>
      <c r="D25" t="s">
        <v>76</v>
      </c>
      <c r="G25">
        <v>110</v>
      </c>
      <c r="H25">
        <v>240</v>
      </c>
      <c r="M25">
        <v>872</v>
      </c>
      <c r="N25" s="19">
        <v>44055</v>
      </c>
      <c r="O25" s="21">
        <v>10.45</v>
      </c>
      <c r="P25" s="28" t="s">
        <v>84</v>
      </c>
      <c r="R25" s="21">
        <v>10.45</v>
      </c>
    </row>
    <row r="26" spans="1:21" x14ac:dyDescent="0.25">
      <c r="A26" s="27"/>
      <c r="B26" s="31">
        <v>44069</v>
      </c>
      <c r="C26" s="21">
        <v>12.5</v>
      </c>
      <c r="D26" t="s">
        <v>49</v>
      </c>
      <c r="G26">
        <v>5</v>
      </c>
      <c r="H26">
        <v>7.5</v>
      </c>
      <c r="M26">
        <v>873</v>
      </c>
      <c r="N26" s="19">
        <v>44055</v>
      </c>
      <c r="O26" s="21">
        <v>105.01</v>
      </c>
      <c r="P26" s="28" t="s">
        <v>92</v>
      </c>
      <c r="Q26">
        <v>105.01</v>
      </c>
    </row>
    <row r="27" spans="1:21" x14ac:dyDescent="0.25">
      <c r="A27" s="27"/>
      <c r="B27" s="31">
        <v>44076</v>
      </c>
      <c r="C27" s="21">
        <v>305</v>
      </c>
      <c r="D27">
        <v>508</v>
      </c>
      <c r="G27">
        <v>110</v>
      </c>
      <c r="H27">
        <v>230</v>
      </c>
      <c r="K27">
        <v>-35</v>
      </c>
      <c r="M27">
        <v>874</v>
      </c>
      <c r="N27" s="19">
        <v>44055</v>
      </c>
      <c r="O27" s="21">
        <v>47</v>
      </c>
      <c r="P27" s="28" t="s">
        <v>93</v>
      </c>
      <c r="Q27">
        <v>47</v>
      </c>
    </row>
    <row r="28" spans="1:21" x14ac:dyDescent="0.25">
      <c r="A28" s="27"/>
      <c r="B28" s="31">
        <v>44082</v>
      </c>
      <c r="C28" s="21">
        <v>128</v>
      </c>
      <c r="D28">
        <v>509</v>
      </c>
      <c r="G28">
        <v>110</v>
      </c>
      <c r="H28">
        <v>63</v>
      </c>
      <c r="K28">
        <v>-45</v>
      </c>
      <c r="M28">
        <v>875</v>
      </c>
      <c r="N28" s="19">
        <v>44056</v>
      </c>
      <c r="O28" s="21">
        <v>65</v>
      </c>
      <c r="P28" s="28" t="s">
        <v>10</v>
      </c>
      <c r="Q28">
        <v>65</v>
      </c>
    </row>
    <row r="29" spans="1:21" x14ac:dyDescent="0.25">
      <c r="A29" s="27"/>
      <c r="B29" s="31">
        <v>44102</v>
      </c>
      <c r="C29" s="21">
        <v>145</v>
      </c>
      <c r="D29">
        <v>514</v>
      </c>
      <c r="G29">
        <v>100</v>
      </c>
      <c r="H29">
        <v>86</v>
      </c>
      <c r="K29">
        <v>-41</v>
      </c>
      <c r="M29">
        <v>876</v>
      </c>
      <c r="N29" s="19">
        <v>44062</v>
      </c>
      <c r="O29" s="21">
        <v>18.68</v>
      </c>
      <c r="P29" s="28" t="s">
        <v>94</v>
      </c>
      <c r="Q29">
        <v>8.39</v>
      </c>
      <c r="U29">
        <v>10.17</v>
      </c>
    </row>
    <row r="30" spans="1:21" x14ac:dyDescent="0.25">
      <c r="A30" s="27"/>
      <c r="B30" s="31">
        <v>44102</v>
      </c>
      <c r="C30" s="21">
        <v>12.5</v>
      </c>
      <c r="D30" t="s">
        <v>72</v>
      </c>
      <c r="H30">
        <v>12.5</v>
      </c>
      <c r="M30">
        <v>877</v>
      </c>
      <c r="N30" s="19">
        <v>44069</v>
      </c>
      <c r="O30" s="21">
        <v>8.59</v>
      </c>
      <c r="P30" s="28" t="s">
        <v>84</v>
      </c>
      <c r="R30">
        <v>8.59</v>
      </c>
    </row>
    <row r="31" spans="1:21" x14ac:dyDescent="0.25">
      <c r="A31" s="27"/>
      <c r="B31" s="31">
        <v>44102</v>
      </c>
      <c r="C31" s="21">
        <v>20</v>
      </c>
      <c r="D31">
        <v>514</v>
      </c>
      <c r="G31">
        <v>10</v>
      </c>
      <c r="I31">
        <v>10</v>
      </c>
      <c r="M31">
        <v>878</v>
      </c>
      <c r="N31" s="19">
        <v>44070</v>
      </c>
      <c r="O31" s="21">
        <v>18.96</v>
      </c>
      <c r="P31" s="28" t="s">
        <v>95</v>
      </c>
      <c r="Q31">
        <v>14.98</v>
      </c>
      <c r="U31">
        <v>3.98</v>
      </c>
    </row>
    <row r="32" spans="1:21" x14ac:dyDescent="0.25">
      <c r="A32" s="27"/>
      <c r="B32" s="31">
        <v>44103</v>
      </c>
      <c r="C32" s="21">
        <v>50</v>
      </c>
      <c r="D32" t="s">
        <v>90</v>
      </c>
      <c r="H32">
        <v>50</v>
      </c>
      <c r="M32">
        <v>879</v>
      </c>
      <c r="N32" s="19">
        <v>44077</v>
      </c>
      <c r="O32" s="21">
        <v>16</v>
      </c>
      <c r="P32" s="28" t="s">
        <v>96</v>
      </c>
      <c r="Q32">
        <v>16</v>
      </c>
    </row>
    <row r="33" spans="1:21" x14ac:dyDescent="0.25">
      <c r="A33" s="27"/>
      <c r="B33" s="31">
        <v>44103</v>
      </c>
      <c r="C33" s="21">
        <v>245</v>
      </c>
      <c r="D33" t="s">
        <v>99</v>
      </c>
      <c r="G33">
        <v>110</v>
      </c>
      <c r="H33">
        <v>170</v>
      </c>
      <c r="K33">
        <v>-35</v>
      </c>
      <c r="M33">
        <v>880</v>
      </c>
      <c r="N33" s="19">
        <v>44090</v>
      </c>
      <c r="O33" s="21">
        <v>9.1999999999999993</v>
      </c>
      <c r="P33" s="28" t="s">
        <v>84</v>
      </c>
      <c r="R33">
        <v>9.1999999999999993</v>
      </c>
    </row>
    <row r="34" spans="1:21" x14ac:dyDescent="0.25">
      <c r="A34" s="27"/>
      <c r="B34" s="31">
        <v>44106</v>
      </c>
      <c r="C34" s="21">
        <v>16.5</v>
      </c>
      <c r="D34" t="s">
        <v>49</v>
      </c>
      <c r="G34">
        <v>5</v>
      </c>
      <c r="H34">
        <v>11.5</v>
      </c>
      <c r="M34">
        <v>881</v>
      </c>
      <c r="N34" s="19">
        <v>44092</v>
      </c>
      <c r="O34" s="21">
        <v>70.150000000000006</v>
      </c>
      <c r="P34" s="28" t="s">
        <v>10</v>
      </c>
      <c r="Q34">
        <v>70.150000000000006</v>
      </c>
    </row>
    <row r="35" spans="1:21" x14ac:dyDescent="0.25">
      <c r="A35" s="27"/>
      <c r="B35" s="31">
        <v>44106</v>
      </c>
      <c r="C35" s="21">
        <v>30</v>
      </c>
      <c r="D35" t="s">
        <v>75</v>
      </c>
      <c r="H35" s="27">
        <v>30</v>
      </c>
      <c r="M35">
        <v>882</v>
      </c>
      <c r="N35" s="19">
        <v>44110</v>
      </c>
      <c r="O35" s="21">
        <v>8.56</v>
      </c>
      <c r="P35" s="28" t="s">
        <v>84</v>
      </c>
      <c r="R35">
        <v>8.56</v>
      </c>
    </row>
    <row r="36" spans="1:21" x14ac:dyDescent="0.25">
      <c r="A36" s="27"/>
      <c r="B36" s="31">
        <v>44116</v>
      </c>
      <c r="C36" s="21">
        <v>9</v>
      </c>
      <c r="D36" t="s">
        <v>48</v>
      </c>
      <c r="H36">
        <v>9</v>
      </c>
      <c r="M36">
        <v>885</v>
      </c>
      <c r="N36" s="19">
        <v>44137</v>
      </c>
      <c r="O36" s="21">
        <v>6.7</v>
      </c>
      <c r="P36" s="28" t="s">
        <v>84</v>
      </c>
      <c r="R36">
        <v>6.7</v>
      </c>
    </row>
    <row r="37" spans="1:21" x14ac:dyDescent="0.25">
      <c r="A37" s="27"/>
      <c r="B37" s="31"/>
      <c r="C37" s="21"/>
      <c r="M37">
        <v>884</v>
      </c>
      <c r="N37" s="19">
        <v>44138</v>
      </c>
      <c r="O37" s="21">
        <v>65</v>
      </c>
      <c r="P37" s="28" t="s">
        <v>98</v>
      </c>
      <c r="S37">
        <v>65</v>
      </c>
    </row>
    <row r="38" spans="1:21" x14ac:dyDescent="0.25">
      <c r="A38" s="27"/>
      <c r="B38" s="31"/>
      <c r="C38" s="21"/>
      <c r="M38">
        <v>886</v>
      </c>
      <c r="N38" s="19">
        <v>44140</v>
      </c>
      <c r="O38" s="21">
        <v>25.2</v>
      </c>
      <c r="P38" s="28" t="s">
        <v>97</v>
      </c>
      <c r="T38">
        <v>25.2</v>
      </c>
    </row>
    <row r="39" spans="1:21" x14ac:dyDescent="0.25">
      <c r="A39" s="27"/>
      <c r="B39" s="31"/>
      <c r="C39" s="21"/>
    </row>
    <row r="40" spans="1:21" x14ac:dyDescent="0.25">
      <c r="A40" s="27"/>
      <c r="B40" s="31"/>
      <c r="C40" s="21"/>
      <c r="O40" s="21"/>
    </row>
    <row r="41" spans="1:21" x14ac:dyDescent="0.25">
      <c r="A41" s="27"/>
      <c r="B41" s="31"/>
      <c r="C41" s="21"/>
    </row>
    <row r="42" spans="1:21" x14ac:dyDescent="0.25">
      <c r="A42" s="27"/>
      <c r="B42" s="31"/>
      <c r="C42" s="21"/>
    </row>
    <row r="43" spans="1:21" x14ac:dyDescent="0.25">
      <c r="A43" s="27"/>
      <c r="B43" s="31"/>
      <c r="C43" s="21"/>
    </row>
    <row r="44" spans="1:21" x14ac:dyDescent="0.25">
      <c r="A44" s="27"/>
      <c r="B44" s="31"/>
      <c r="C44" s="21"/>
    </row>
    <row r="45" spans="1:21" x14ac:dyDescent="0.25">
      <c r="A45" s="27"/>
      <c r="B45" s="31"/>
      <c r="C45" s="21"/>
    </row>
    <row r="46" spans="1:21" x14ac:dyDescent="0.25">
      <c r="A46" s="27"/>
      <c r="B46" s="31"/>
      <c r="C46" s="21"/>
    </row>
    <row r="47" spans="1:21" x14ac:dyDescent="0.25">
      <c r="A47" s="27"/>
      <c r="B47" s="31"/>
      <c r="C47" s="21"/>
      <c r="O47" s="21">
        <f>SUM(O5:O46)</f>
        <v>1634.7400000000002</v>
      </c>
      <c r="P47" s="21">
        <f>SUM(Q47:U47)</f>
        <v>1410.98</v>
      </c>
      <c r="Q47" s="21">
        <f t="shared" ref="Q47:T47" si="0">SUM(Q5:Q38)</f>
        <v>671.05</v>
      </c>
      <c r="R47" s="21">
        <f t="shared" si="0"/>
        <v>80.440000000000012</v>
      </c>
      <c r="S47" s="21">
        <f t="shared" si="0"/>
        <v>86.01</v>
      </c>
      <c r="T47" s="21">
        <f t="shared" si="0"/>
        <v>278.8</v>
      </c>
      <c r="U47" s="21">
        <f>SUM(U5:U38)</f>
        <v>294.68000000000006</v>
      </c>
    </row>
    <row r="48" spans="1:21" x14ac:dyDescent="0.25">
      <c r="A48" s="27"/>
      <c r="B48" s="31"/>
      <c r="C48" s="21"/>
    </row>
    <row r="49" spans="1:11" ht="15.75" thickBot="1" x14ac:dyDescent="0.3">
      <c r="C49">
        <f>SUM(C1:C46)</f>
        <v>4745.7299999999996</v>
      </c>
      <c r="D49" t="s">
        <v>69</v>
      </c>
      <c r="E49" s="21">
        <f>O47</f>
        <v>1634.7400000000002</v>
      </c>
      <c r="F49" s="26">
        <f>C49-E49</f>
        <v>3110.9899999999993</v>
      </c>
      <c r="G49">
        <f>SUM(G3:G48)</f>
        <v>1315</v>
      </c>
      <c r="H49">
        <f t="shared" ref="H49:J49" si="1">SUM(H3:H48)</f>
        <v>1524.82</v>
      </c>
      <c r="I49">
        <f t="shared" si="1"/>
        <v>120</v>
      </c>
      <c r="J49">
        <f t="shared" si="1"/>
        <v>0</v>
      </c>
      <c r="K49">
        <f>SUM(K3:K48)</f>
        <v>-441.57</v>
      </c>
    </row>
    <row r="50" spans="1:11" ht="15.75" thickTop="1" x14ac:dyDescent="0.25">
      <c r="A50" s="27"/>
      <c r="B50" s="31"/>
      <c r="C50" s="21"/>
    </row>
    <row r="51" spans="1:11" x14ac:dyDescent="0.25">
      <c r="A51" s="27"/>
      <c r="B51" s="31"/>
      <c r="C51" s="21"/>
    </row>
    <row r="52" spans="1:11" x14ac:dyDescent="0.25">
      <c r="A52" s="27"/>
      <c r="B52" s="31"/>
      <c r="C52" s="21"/>
    </row>
    <row r="53" spans="1:11" x14ac:dyDescent="0.25">
      <c r="A53" s="27"/>
      <c r="B53" s="31"/>
      <c r="C53" s="21"/>
    </row>
    <row r="54" spans="1:11" x14ac:dyDescent="0.25">
      <c r="A54" s="27"/>
      <c r="B54" s="31"/>
      <c r="C54" s="21"/>
    </row>
    <row r="55" spans="1:11" x14ac:dyDescent="0.25">
      <c r="A55" s="27"/>
      <c r="B55" s="31"/>
      <c r="C55" s="21"/>
    </row>
    <row r="56" spans="1:11" x14ac:dyDescent="0.25">
      <c r="A56" s="27"/>
      <c r="B56" s="31"/>
      <c r="C56" s="21"/>
    </row>
    <row r="57" spans="1:11" x14ac:dyDescent="0.25">
      <c r="A57" s="27"/>
      <c r="B57" s="31"/>
      <c r="C57" s="21"/>
    </row>
    <row r="58" spans="1:11" x14ac:dyDescent="0.25">
      <c r="A58" s="27"/>
      <c r="B58" s="31"/>
      <c r="C58" s="21"/>
    </row>
    <row r="59" spans="1:11" x14ac:dyDescent="0.25">
      <c r="A59" s="27"/>
      <c r="B59" s="31"/>
      <c r="C59" s="21"/>
    </row>
    <row r="60" spans="1:11" x14ac:dyDescent="0.25">
      <c r="A60" s="27"/>
      <c r="B60" s="31"/>
      <c r="C60" s="21"/>
    </row>
    <row r="61" spans="1:11" x14ac:dyDescent="0.25">
      <c r="A61" s="27"/>
      <c r="B61" s="31"/>
      <c r="C61" s="21"/>
    </row>
    <row r="62" spans="1:11" x14ac:dyDescent="0.25">
      <c r="A62" s="27"/>
      <c r="B62" s="31"/>
      <c r="C62" s="21"/>
    </row>
    <row r="63" spans="1:11" x14ac:dyDescent="0.25">
      <c r="A63" s="27"/>
      <c r="B63" s="31"/>
      <c r="C63" s="21"/>
    </row>
    <row r="64" spans="1:11" x14ac:dyDescent="0.25">
      <c r="A64" s="27"/>
      <c r="B64" s="31"/>
      <c r="C64" s="21"/>
    </row>
    <row r="65" spans="1:3" x14ac:dyDescent="0.25">
      <c r="A65" s="27"/>
      <c r="B65" s="31"/>
      <c r="C65" s="21"/>
    </row>
    <row r="66" spans="1:3" x14ac:dyDescent="0.25">
      <c r="A66" s="27"/>
      <c r="B66" s="31"/>
      <c r="C66" s="21"/>
    </row>
    <row r="67" spans="1:3" x14ac:dyDescent="0.25">
      <c r="A67" s="27"/>
      <c r="B67" s="31"/>
      <c r="C67" s="21"/>
    </row>
    <row r="68" spans="1:3" x14ac:dyDescent="0.25">
      <c r="A68" s="27"/>
      <c r="B68" s="31"/>
      <c r="C68" s="21"/>
    </row>
    <row r="69" spans="1:3" x14ac:dyDescent="0.25">
      <c r="A69" s="27"/>
      <c r="B69" s="31"/>
      <c r="C69" s="21"/>
    </row>
    <row r="70" spans="1:3" x14ac:dyDescent="0.25">
      <c r="A70" s="27"/>
      <c r="B70" s="31"/>
      <c r="C70" s="21"/>
    </row>
    <row r="71" spans="1:3" x14ac:dyDescent="0.25">
      <c r="A71" s="27"/>
      <c r="B71" s="31"/>
      <c r="C71" s="21"/>
    </row>
    <row r="72" spans="1:3" x14ac:dyDescent="0.25">
      <c r="A72" s="27"/>
      <c r="B72" s="31"/>
      <c r="C72" s="21"/>
    </row>
    <row r="73" spans="1:3" x14ac:dyDescent="0.25">
      <c r="A73" s="27"/>
      <c r="B73" s="31"/>
      <c r="C73" s="21"/>
    </row>
    <row r="74" spans="1:3" x14ac:dyDescent="0.25">
      <c r="A74" s="27"/>
      <c r="B74" s="31"/>
      <c r="C74" s="21"/>
    </row>
    <row r="75" spans="1:3" x14ac:dyDescent="0.25">
      <c r="A75" s="27"/>
      <c r="B75" s="31"/>
      <c r="C75" s="21"/>
    </row>
    <row r="76" spans="1:3" x14ac:dyDescent="0.25">
      <c r="A76" s="27"/>
      <c r="B76" s="31"/>
      <c r="C76" s="21"/>
    </row>
    <row r="77" spans="1:3" x14ac:dyDescent="0.25">
      <c r="A77" s="27"/>
      <c r="B77" s="31"/>
      <c r="C77" s="21"/>
    </row>
    <row r="78" spans="1:3" x14ac:dyDescent="0.25">
      <c r="A78" s="27"/>
      <c r="B78" s="31"/>
      <c r="C78" s="21"/>
    </row>
    <row r="79" spans="1:3" x14ac:dyDescent="0.25">
      <c r="A79" s="27"/>
      <c r="B79" s="31"/>
      <c r="C79" s="21"/>
    </row>
    <row r="80" spans="1:3" x14ac:dyDescent="0.25">
      <c r="A80" s="27"/>
      <c r="B80" s="31"/>
      <c r="C80" s="21"/>
    </row>
    <row r="81" spans="1:3" x14ac:dyDescent="0.25">
      <c r="A81" s="27"/>
      <c r="B81" s="31"/>
      <c r="C81" s="21"/>
    </row>
    <row r="82" spans="1:3" x14ac:dyDescent="0.25">
      <c r="A82" s="27"/>
      <c r="B82" s="31"/>
      <c r="C82" s="21"/>
    </row>
    <row r="83" spans="1:3" x14ac:dyDescent="0.25">
      <c r="A83" s="27"/>
      <c r="B83" s="31"/>
      <c r="C83" s="21"/>
    </row>
    <row r="84" spans="1:3" x14ac:dyDescent="0.25">
      <c r="A84" s="27"/>
      <c r="B84" s="31"/>
      <c r="C84" s="21"/>
    </row>
    <row r="85" spans="1:3" x14ac:dyDescent="0.25">
      <c r="A85" s="27"/>
      <c r="B85" s="31"/>
      <c r="C85" s="21"/>
    </row>
    <row r="86" spans="1:3" x14ac:dyDescent="0.25">
      <c r="A86" s="27"/>
      <c r="B86" s="31"/>
      <c r="C86" s="21"/>
    </row>
    <row r="87" spans="1:3" x14ac:dyDescent="0.25">
      <c r="A87" s="27"/>
      <c r="B87" s="31"/>
      <c r="C87" s="21"/>
    </row>
    <row r="88" spans="1:3" x14ac:dyDescent="0.25">
      <c r="A88" s="27"/>
      <c r="B88" s="31"/>
      <c r="C88" s="21"/>
    </row>
    <row r="89" spans="1:3" x14ac:dyDescent="0.25">
      <c r="A89" s="27"/>
      <c r="B89" s="31"/>
      <c r="C89" s="21"/>
    </row>
    <row r="90" spans="1:3" x14ac:dyDescent="0.25">
      <c r="A90" s="27"/>
      <c r="B90" s="31"/>
      <c r="C90" s="21"/>
    </row>
    <row r="91" spans="1:3" x14ac:dyDescent="0.25">
      <c r="A91" s="27"/>
      <c r="B91" s="31"/>
      <c r="C91" s="21"/>
    </row>
    <row r="92" spans="1:3" x14ac:dyDescent="0.25">
      <c r="A92" s="27"/>
      <c r="B92" s="31"/>
      <c r="C92" s="21"/>
    </row>
    <row r="93" spans="1:3" x14ac:dyDescent="0.25">
      <c r="A93" s="27"/>
      <c r="B93" s="31"/>
      <c r="C93" s="21"/>
    </row>
    <row r="94" spans="1:3" x14ac:dyDescent="0.25">
      <c r="A94" s="27"/>
      <c r="B94" s="31"/>
      <c r="C94" s="21"/>
    </row>
    <row r="95" spans="1:3" x14ac:dyDescent="0.25">
      <c r="A95" s="27"/>
      <c r="B95" s="31"/>
      <c r="C95" s="21"/>
    </row>
    <row r="96" spans="1:3" x14ac:dyDescent="0.25">
      <c r="A96" s="27"/>
      <c r="B96" s="31"/>
      <c r="C96" s="21"/>
    </row>
    <row r="97" spans="1:3" x14ac:dyDescent="0.25">
      <c r="A97" s="27"/>
      <c r="B97" s="31"/>
      <c r="C97" s="21"/>
    </row>
    <row r="98" spans="1:3" x14ac:dyDescent="0.25">
      <c r="A98" s="27"/>
      <c r="B98" s="31"/>
      <c r="C98" s="21"/>
    </row>
    <row r="99" spans="1:3" x14ac:dyDescent="0.25">
      <c r="A99" s="27"/>
      <c r="B99" s="31"/>
      <c r="C99" s="21"/>
    </row>
    <row r="100" spans="1:3" x14ac:dyDescent="0.25">
      <c r="A100" s="27"/>
      <c r="B100" s="31"/>
      <c r="C100" s="21"/>
    </row>
    <row r="101" spans="1:3" x14ac:dyDescent="0.25">
      <c r="A101" s="27"/>
      <c r="B101" s="31"/>
      <c r="C101" s="21"/>
    </row>
    <row r="102" spans="1:3" x14ac:dyDescent="0.25">
      <c r="A102" s="27"/>
      <c r="B102" s="31"/>
      <c r="C102" s="21"/>
    </row>
    <row r="103" spans="1:3" x14ac:dyDescent="0.25">
      <c r="A103" s="27"/>
      <c r="B103" s="31"/>
      <c r="C103" s="21"/>
    </row>
    <row r="104" spans="1:3" x14ac:dyDescent="0.25">
      <c r="A104" s="27"/>
      <c r="B104" s="31"/>
      <c r="C104" s="21"/>
    </row>
    <row r="105" spans="1:3" x14ac:dyDescent="0.25">
      <c r="A105" s="27"/>
      <c r="B105" s="31"/>
      <c r="C105" s="21"/>
    </row>
    <row r="106" spans="1:3" x14ac:dyDescent="0.25">
      <c r="A106" s="27"/>
      <c r="B106" s="31"/>
      <c r="C106" s="21"/>
    </row>
    <row r="107" spans="1:3" x14ac:dyDescent="0.25">
      <c r="A107" s="27"/>
      <c r="B107" s="31"/>
      <c r="C107" s="21"/>
    </row>
    <row r="108" spans="1:3" x14ac:dyDescent="0.25">
      <c r="A108" s="27"/>
      <c r="B108" s="31"/>
      <c r="C108" s="21"/>
    </row>
    <row r="109" spans="1:3" x14ac:dyDescent="0.25">
      <c r="A109" s="27"/>
      <c r="B109" s="31"/>
      <c r="C109" s="21"/>
    </row>
    <row r="110" spans="1:3" x14ac:dyDescent="0.25">
      <c r="A110" s="27"/>
      <c r="B110" s="31"/>
      <c r="C110" s="21"/>
    </row>
    <row r="111" spans="1:3" x14ac:dyDescent="0.25">
      <c r="A111" s="27"/>
      <c r="B111" s="31"/>
      <c r="C111" s="21"/>
    </row>
    <row r="112" spans="1:3" x14ac:dyDescent="0.25">
      <c r="A112" s="27"/>
      <c r="B112" s="31"/>
      <c r="C112" s="21"/>
    </row>
    <row r="113" spans="1:3" x14ac:dyDescent="0.25">
      <c r="A113" s="27"/>
      <c r="B113" s="31"/>
      <c r="C113" s="21"/>
    </row>
    <row r="114" spans="1:3" x14ac:dyDescent="0.25">
      <c r="A114" s="27"/>
      <c r="B114" s="31"/>
      <c r="C114" s="21"/>
    </row>
    <row r="115" spans="1:3" x14ac:dyDescent="0.25">
      <c r="A115" s="27"/>
      <c r="B115" s="31"/>
      <c r="C115" s="21"/>
    </row>
    <row r="116" spans="1:3" x14ac:dyDescent="0.25">
      <c r="A116" s="27"/>
      <c r="B116" s="31"/>
      <c r="C116" s="21"/>
    </row>
    <row r="117" spans="1:3" x14ac:dyDescent="0.25">
      <c r="A117" s="27"/>
      <c r="B117" s="31"/>
      <c r="C117" s="21"/>
    </row>
    <row r="118" spans="1:3" x14ac:dyDescent="0.25">
      <c r="A118" s="27"/>
      <c r="B118" s="31"/>
      <c r="C118" s="21"/>
    </row>
    <row r="119" spans="1:3" x14ac:dyDescent="0.25">
      <c r="A119" s="27"/>
      <c r="B119" s="31"/>
      <c r="C119" s="21"/>
    </row>
    <row r="120" spans="1:3" x14ac:dyDescent="0.25">
      <c r="A120" s="27"/>
      <c r="B120" s="31"/>
      <c r="C120" s="21"/>
    </row>
    <row r="121" spans="1:3" x14ac:dyDescent="0.25">
      <c r="A121" s="27"/>
      <c r="B121" s="31"/>
      <c r="C121" s="21"/>
    </row>
    <row r="122" spans="1:3" x14ac:dyDescent="0.25">
      <c r="A122" s="27"/>
      <c r="B122" s="31"/>
      <c r="C122" s="21"/>
    </row>
    <row r="123" spans="1:3" x14ac:dyDescent="0.25">
      <c r="A123" s="27"/>
      <c r="B123" s="31"/>
      <c r="C123" s="21"/>
    </row>
    <row r="124" spans="1:3" x14ac:dyDescent="0.25">
      <c r="A124" s="27"/>
      <c r="B124" s="31"/>
      <c r="C124" s="21"/>
    </row>
    <row r="125" spans="1:3" x14ac:dyDescent="0.25">
      <c r="A125" s="27"/>
      <c r="B125" s="31"/>
      <c r="C125" s="21"/>
    </row>
    <row r="126" spans="1:3" x14ac:dyDescent="0.25">
      <c r="A126" s="27"/>
      <c r="B126" s="31"/>
      <c r="C126" s="21"/>
    </row>
    <row r="127" spans="1:3" x14ac:dyDescent="0.25">
      <c r="A127" s="27"/>
      <c r="B127" s="31"/>
      <c r="C127" s="21"/>
    </row>
    <row r="128" spans="1:3" x14ac:dyDescent="0.25">
      <c r="A128" s="27"/>
      <c r="B128" s="31"/>
      <c r="C128" s="21"/>
    </row>
    <row r="129" spans="1:3" x14ac:dyDescent="0.25">
      <c r="A129" s="27"/>
      <c r="B129" s="31"/>
      <c r="C129" s="21"/>
    </row>
    <row r="130" spans="1:3" x14ac:dyDescent="0.25">
      <c r="A130" s="27"/>
      <c r="B130" s="31"/>
      <c r="C130" s="21"/>
    </row>
    <row r="131" spans="1:3" x14ac:dyDescent="0.25">
      <c r="A131" s="27"/>
      <c r="B131" s="31"/>
      <c r="C131" s="21"/>
    </row>
    <row r="132" spans="1:3" x14ac:dyDescent="0.25">
      <c r="A132" s="27"/>
      <c r="B132" s="31"/>
      <c r="C132" s="21"/>
    </row>
    <row r="133" spans="1:3" x14ac:dyDescent="0.25">
      <c r="A133" s="27"/>
      <c r="B133" s="31"/>
      <c r="C133" s="21"/>
    </row>
    <row r="134" spans="1:3" x14ac:dyDescent="0.25">
      <c r="A134" s="27"/>
      <c r="B134" s="31"/>
      <c r="C134" s="21"/>
    </row>
    <row r="135" spans="1:3" x14ac:dyDescent="0.25">
      <c r="A135" s="27"/>
      <c r="B135" s="31"/>
      <c r="C135" s="21"/>
    </row>
    <row r="136" spans="1:3" x14ac:dyDescent="0.25">
      <c r="A136" s="27"/>
      <c r="B136" s="31"/>
      <c r="C136" s="21"/>
    </row>
    <row r="137" spans="1:3" x14ac:dyDescent="0.25">
      <c r="A137" s="27"/>
      <c r="B137" s="31"/>
      <c r="C137" s="21"/>
    </row>
    <row r="138" spans="1:3" x14ac:dyDescent="0.25">
      <c r="A138" s="27"/>
      <c r="B138" s="31"/>
      <c r="C138" s="21"/>
    </row>
    <row r="139" spans="1:3" x14ac:dyDescent="0.25">
      <c r="A139" s="27"/>
      <c r="B139" s="31"/>
      <c r="C139" s="21"/>
    </row>
    <row r="140" spans="1:3" x14ac:dyDescent="0.25">
      <c r="A140" s="27"/>
      <c r="B140" s="31"/>
      <c r="C140" s="21"/>
    </row>
    <row r="141" spans="1:3" x14ac:dyDescent="0.25">
      <c r="A141" s="27"/>
      <c r="B141" s="31"/>
      <c r="C141" s="21"/>
    </row>
    <row r="142" spans="1:3" x14ac:dyDescent="0.25">
      <c r="A142" s="27"/>
      <c r="B142" s="31"/>
      <c r="C142" s="21"/>
    </row>
    <row r="143" spans="1:3" x14ac:dyDescent="0.25">
      <c r="A143" s="27"/>
      <c r="B143" s="31"/>
      <c r="C143" s="21"/>
    </row>
    <row r="144" spans="1:3" x14ac:dyDescent="0.25">
      <c r="A144" s="27"/>
      <c r="B144" s="31"/>
      <c r="C144" s="21"/>
    </row>
    <row r="145" spans="1:3" x14ac:dyDescent="0.25">
      <c r="A145" s="27"/>
      <c r="B145" s="31"/>
      <c r="C145" s="21"/>
    </row>
    <row r="146" spans="1:3" x14ac:dyDescent="0.25">
      <c r="A146" s="27"/>
      <c r="B146" s="31"/>
      <c r="C146" s="21"/>
    </row>
    <row r="147" spans="1:3" x14ac:dyDescent="0.25">
      <c r="A147" s="27"/>
      <c r="B147" s="31"/>
      <c r="C147" s="21"/>
    </row>
    <row r="148" spans="1:3" x14ac:dyDescent="0.25">
      <c r="A148" s="27"/>
      <c r="B148" s="31"/>
      <c r="C148" s="21"/>
    </row>
    <row r="149" spans="1:3" x14ac:dyDescent="0.25">
      <c r="A149" s="27"/>
      <c r="B149" s="31"/>
      <c r="C149" s="21"/>
    </row>
    <row r="150" spans="1:3" x14ac:dyDescent="0.25">
      <c r="A150" s="27"/>
      <c r="B150" s="31"/>
      <c r="C150" s="21"/>
    </row>
    <row r="151" spans="1:3" x14ac:dyDescent="0.25">
      <c r="A151" s="27"/>
      <c r="B151" s="31"/>
      <c r="C151" s="21"/>
    </row>
    <row r="152" spans="1:3" x14ac:dyDescent="0.25">
      <c r="A152" s="27"/>
      <c r="B152" s="31"/>
      <c r="C152" s="21"/>
    </row>
    <row r="153" spans="1:3" x14ac:dyDescent="0.25">
      <c r="A153" s="27"/>
      <c r="B153" s="31"/>
      <c r="C153" s="21"/>
    </row>
    <row r="154" spans="1:3" x14ac:dyDescent="0.25">
      <c r="A154" s="27"/>
      <c r="B154" s="31"/>
      <c r="C154" s="21"/>
    </row>
    <row r="155" spans="1:3" x14ac:dyDescent="0.25">
      <c r="A155" s="27"/>
      <c r="B155" s="31"/>
      <c r="C155" s="21"/>
    </row>
    <row r="156" spans="1:3" x14ac:dyDescent="0.25">
      <c r="A156" s="27"/>
      <c r="B156" s="31"/>
      <c r="C156" s="21"/>
    </row>
    <row r="157" spans="1:3" x14ac:dyDescent="0.25">
      <c r="A157" s="27"/>
      <c r="B157" s="31"/>
      <c r="C157" s="21"/>
    </row>
    <row r="158" spans="1:3" x14ac:dyDescent="0.25">
      <c r="A158" s="27"/>
      <c r="B158" s="31"/>
      <c r="C158" s="21"/>
    </row>
    <row r="159" spans="1:3" x14ac:dyDescent="0.25">
      <c r="A159" s="27"/>
      <c r="B159" s="31"/>
      <c r="C159" s="21"/>
    </row>
    <row r="160" spans="1:3" x14ac:dyDescent="0.25">
      <c r="A160" s="27"/>
      <c r="B160" s="31"/>
      <c r="C160" s="21"/>
    </row>
    <row r="161" spans="1:3" x14ac:dyDescent="0.25">
      <c r="A161" s="27"/>
      <c r="B161" s="31"/>
      <c r="C161" s="21"/>
    </row>
    <row r="162" spans="1:3" x14ac:dyDescent="0.25">
      <c r="A162" s="27"/>
      <c r="B162" s="31"/>
      <c r="C162" s="21"/>
    </row>
    <row r="163" spans="1:3" x14ac:dyDescent="0.25">
      <c r="A163" s="27"/>
      <c r="B163" s="31"/>
      <c r="C163" s="21"/>
    </row>
    <row r="164" spans="1:3" x14ac:dyDescent="0.25">
      <c r="A164" s="27"/>
      <c r="B164" s="31"/>
      <c r="C164" s="21"/>
    </row>
    <row r="165" spans="1:3" x14ac:dyDescent="0.25">
      <c r="A165" s="27"/>
      <c r="B165" s="31"/>
      <c r="C165" s="21"/>
    </row>
    <row r="166" spans="1:3" x14ac:dyDescent="0.25">
      <c r="A166" s="27"/>
      <c r="B166" s="31"/>
      <c r="C166" s="21"/>
    </row>
    <row r="167" spans="1:3" x14ac:dyDescent="0.25">
      <c r="A167" s="27"/>
      <c r="B167" s="31"/>
      <c r="C167" s="21"/>
    </row>
    <row r="168" spans="1:3" x14ac:dyDescent="0.25">
      <c r="A168" s="27"/>
      <c r="B168" s="31"/>
      <c r="C168" s="21"/>
    </row>
    <row r="169" spans="1:3" x14ac:dyDescent="0.25">
      <c r="A169" s="27"/>
      <c r="B169" s="31"/>
      <c r="C169" s="21"/>
    </row>
    <row r="170" spans="1:3" x14ac:dyDescent="0.25">
      <c r="A170" s="27"/>
      <c r="B170" s="31"/>
      <c r="C170" s="21"/>
    </row>
    <row r="171" spans="1:3" x14ac:dyDescent="0.25">
      <c r="A171" s="27"/>
      <c r="B171" s="31"/>
      <c r="C171" s="21"/>
    </row>
    <row r="172" spans="1:3" x14ac:dyDescent="0.25">
      <c r="A172" s="27"/>
      <c r="B172" s="31"/>
      <c r="C172" s="21"/>
    </row>
    <row r="173" spans="1:3" x14ac:dyDescent="0.25">
      <c r="A173" s="27"/>
      <c r="B173" s="31"/>
      <c r="C173" s="21"/>
    </row>
    <row r="174" spans="1:3" x14ac:dyDescent="0.25">
      <c r="A174" s="27"/>
      <c r="B174" s="31"/>
      <c r="C174" s="21"/>
    </row>
    <row r="175" spans="1:3" x14ac:dyDescent="0.25">
      <c r="A175" s="27"/>
      <c r="B175" s="31"/>
      <c r="C175" s="21"/>
    </row>
    <row r="176" spans="1:3" x14ac:dyDescent="0.25">
      <c r="A176" s="27"/>
      <c r="B176" s="31"/>
      <c r="C176" s="21"/>
    </row>
    <row r="177" spans="1:3" x14ac:dyDescent="0.25">
      <c r="A177" s="27"/>
      <c r="B177" s="31"/>
      <c r="C177" s="21"/>
    </row>
    <row r="178" spans="1:3" x14ac:dyDescent="0.25">
      <c r="A178" s="27"/>
      <c r="B178" s="31"/>
      <c r="C178" s="21"/>
    </row>
    <row r="179" spans="1:3" x14ac:dyDescent="0.25">
      <c r="A179" s="27"/>
      <c r="B179" s="31"/>
      <c r="C179" s="21"/>
    </row>
    <row r="180" spans="1:3" x14ac:dyDescent="0.25">
      <c r="A180" s="27"/>
      <c r="B180" s="31"/>
      <c r="C180" s="21"/>
    </row>
    <row r="181" spans="1:3" x14ac:dyDescent="0.25">
      <c r="A181" s="27"/>
      <c r="B181" s="31"/>
      <c r="C181" s="21"/>
    </row>
    <row r="182" spans="1:3" x14ac:dyDescent="0.25">
      <c r="A182" s="27"/>
      <c r="B182" s="31"/>
      <c r="C182" s="21"/>
    </row>
    <row r="183" spans="1:3" x14ac:dyDescent="0.25">
      <c r="A183" s="27"/>
      <c r="B183" s="31"/>
      <c r="C183" s="21"/>
    </row>
    <row r="184" spans="1:3" x14ac:dyDescent="0.25">
      <c r="A184" s="27"/>
      <c r="B184" s="31"/>
      <c r="C184" s="21"/>
    </row>
    <row r="185" spans="1:3" x14ac:dyDescent="0.25">
      <c r="A185" s="27"/>
      <c r="B185" s="31"/>
      <c r="C185" s="21"/>
    </row>
    <row r="186" spans="1:3" x14ac:dyDescent="0.25">
      <c r="A186" s="27"/>
      <c r="B186" s="31"/>
      <c r="C186" s="21"/>
    </row>
    <row r="187" spans="1:3" x14ac:dyDescent="0.25">
      <c r="A187" s="27"/>
      <c r="B187" s="31"/>
      <c r="C187" s="21"/>
    </row>
    <row r="188" spans="1:3" x14ac:dyDescent="0.25">
      <c r="A188" s="27"/>
      <c r="B188" s="31"/>
      <c r="C188" s="21"/>
    </row>
    <row r="189" spans="1:3" x14ac:dyDescent="0.25">
      <c r="A189" s="27"/>
      <c r="B189" s="31"/>
      <c r="C189" s="21"/>
    </row>
    <row r="190" spans="1:3" x14ac:dyDescent="0.25">
      <c r="A190" s="27"/>
      <c r="B190" s="31"/>
      <c r="C190" s="21"/>
    </row>
    <row r="191" spans="1:3" x14ac:dyDescent="0.25">
      <c r="A191" s="27"/>
      <c r="B191" s="31"/>
      <c r="C191" s="21"/>
    </row>
    <row r="192" spans="1:3" x14ac:dyDescent="0.25">
      <c r="A192" s="27"/>
      <c r="B192" s="31"/>
      <c r="C192" s="21"/>
    </row>
    <row r="193" spans="1:3" x14ac:dyDescent="0.25">
      <c r="A193" s="27"/>
      <c r="B193" s="31"/>
      <c r="C193" s="21"/>
    </row>
    <row r="194" spans="1:3" x14ac:dyDescent="0.25">
      <c r="A194" s="27"/>
      <c r="B194" s="31"/>
      <c r="C194" s="21"/>
    </row>
    <row r="195" spans="1:3" x14ac:dyDescent="0.25">
      <c r="A195" s="27"/>
      <c r="B195" s="31"/>
      <c r="C195" s="21"/>
    </row>
    <row r="196" spans="1:3" x14ac:dyDescent="0.25">
      <c r="A196" s="27"/>
      <c r="B196" s="31"/>
      <c r="C196" s="21"/>
    </row>
    <row r="197" spans="1:3" x14ac:dyDescent="0.25">
      <c r="A197" s="27"/>
      <c r="B197" s="31"/>
      <c r="C197" s="21"/>
    </row>
    <row r="198" spans="1:3" x14ac:dyDescent="0.25">
      <c r="A198" s="27"/>
      <c r="B198" s="31"/>
      <c r="C198" s="21"/>
    </row>
    <row r="199" spans="1:3" x14ac:dyDescent="0.25">
      <c r="A199" s="27"/>
      <c r="B199" s="31"/>
      <c r="C199" s="21"/>
    </row>
    <row r="200" spans="1:3" x14ac:dyDescent="0.25">
      <c r="A200" s="27"/>
      <c r="B200" s="31"/>
      <c r="C200" s="21"/>
    </row>
    <row r="201" spans="1:3" x14ac:dyDescent="0.25">
      <c r="A201" s="27"/>
      <c r="B201" s="31"/>
      <c r="C201" s="21"/>
    </row>
    <row r="202" spans="1:3" x14ac:dyDescent="0.25">
      <c r="A202" s="27"/>
      <c r="B202" s="31"/>
      <c r="C202" s="21"/>
    </row>
    <row r="203" spans="1:3" x14ac:dyDescent="0.25">
      <c r="B203" s="19"/>
      <c r="C203" s="21"/>
    </row>
    <row r="204" spans="1:3" x14ac:dyDescent="0.25">
      <c r="B204" s="19"/>
      <c r="C204" s="21"/>
    </row>
    <row r="205" spans="1:3" x14ac:dyDescent="0.25">
      <c r="B205" s="19"/>
      <c r="C205" s="21"/>
    </row>
    <row r="206" spans="1:3" x14ac:dyDescent="0.25">
      <c r="B206" s="19"/>
      <c r="C206" s="21"/>
    </row>
    <row r="207" spans="1:3" x14ac:dyDescent="0.25">
      <c r="B207" s="19"/>
      <c r="C207" s="21"/>
    </row>
    <row r="208" spans="1:3" x14ac:dyDescent="0.25">
      <c r="B208" s="19"/>
      <c r="C208" s="21"/>
    </row>
    <row r="209" spans="2:3" x14ac:dyDescent="0.25">
      <c r="B209" s="19"/>
      <c r="C209" s="21"/>
    </row>
    <row r="210" spans="2:3" x14ac:dyDescent="0.25">
      <c r="B210" s="19"/>
      <c r="C210" s="21"/>
    </row>
    <row r="211" spans="2:3" x14ac:dyDescent="0.25">
      <c r="B211" s="19"/>
      <c r="C211" s="21"/>
    </row>
    <row r="212" spans="2:3" x14ac:dyDescent="0.25">
      <c r="B212" s="19"/>
      <c r="C212" s="21"/>
    </row>
    <row r="213" spans="2:3" x14ac:dyDescent="0.25">
      <c r="C213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6F7CC-7036-4AA5-AF19-B9D93151C2FB}">
  <dimension ref="A1:U186"/>
  <sheetViews>
    <sheetView topLeftCell="B151" workbookViewId="0">
      <selection activeCell="D171" sqref="D171"/>
    </sheetView>
  </sheetViews>
  <sheetFormatPr defaultRowHeight="15" x14ac:dyDescent="0.25"/>
  <cols>
    <col min="1" max="1" width="11.7109375" bestFit="1" customWidth="1"/>
    <col min="9" max="9" width="10" bestFit="1" customWidth="1"/>
    <col min="12" max="12" width="9.140625" style="18"/>
    <col min="13" max="13" width="11.28515625" bestFit="1" customWidth="1"/>
    <col min="16" max="16" width="12.5703125" bestFit="1" customWidth="1"/>
    <col min="19" max="19" width="10.140625" bestFit="1" customWidth="1"/>
  </cols>
  <sheetData>
    <row r="1" spans="1:21" x14ac:dyDescent="0.25">
      <c r="A1" t="s">
        <v>35</v>
      </c>
      <c r="B1" t="s">
        <v>33</v>
      </c>
      <c r="D1" t="s">
        <v>41</v>
      </c>
      <c r="I1" t="s">
        <v>53</v>
      </c>
      <c r="J1" t="s">
        <v>43</v>
      </c>
      <c r="K1" t="s">
        <v>38</v>
      </c>
      <c r="M1" t="s">
        <v>35</v>
      </c>
      <c r="N1" t="s">
        <v>34</v>
      </c>
      <c r="O1" t="s">
        <v>37</v>
      </c>
      <c r="R1" t="s">
        <v>55</v>
      </c>
      <c r="S1" t="s">
        <v>56</v>
      </c>
      <c r="T1" t="s">
        <v>60</v>
      </c>
      <c r="U1" t="s">
        <v>62</v>
      </c>
    </row>
    <row r="2" spans="1:21" x14ac:dyDescent="0.25">
      <c r="B2" t="s">
        <v>34</v>
      </c>
      <c r="C2" t="s">
        <v>36</v>
      </c>
      <c r="T2" t="s">
        <v>65</v>
      </c>
    </row>
    <row r="3" spans="1:21" x14ac:dyDescent="0.25">
      <c r="B3" s="23">
        <v>43831</v>
      </c>
      <c r="C3" s="22">
        <v>11740.74</v>
      </c>
      <c r="D3" s="22" t="s">
        <v>33</v>
      </c>
      <c r="E3" s="22"/>
      <c r="F3" s="22"/>
      <c r="G3" s="22"/>
      <c r="H3" s="22"/>
      <c r="I3" s="22"/>
      <c r="J3" s="22"/>
      <c r="K3" s="22"/>
      <c r="P3" s="27"/>
    </row>
    <row r="4" spans="1:21" x14ac:dyDescent="0.25">
      <c r="A4" t="s">
        <v>39</v>
      </c>
      <c r="B4" s="24">
        <v>43892</v>
      </c>
      <c r="C4" s="22">
        <v>4.12</v>
      </c>
      <c r="D4" s="22" t="s">
        <v>42</v>
      </c>
      <c r="E4" s="22"/>
      <c r="F4" s="22"/>
      <c r="G4" s="22"/>
      <c r="H4" s="22"/>
      <c r="I4" s="22"/>
      <c r="J4" s="22"/>
      <c r="K4" s="22">
        <v>4.12</v>
      </c>
      <c r="M4">
        <v>773</v>
      </c>
      <c r="N4" s="19">
        <v>43900</v>
      </c>
      <c r="O4" s="21">
        <v>2274.11</v>
      </c>
      <c r="P4" s="28" t="s">
        <v>55</v>
      </c>
      <c r="Q4" s="21"/>
      <c r="R4" s="21">
        <v>2274.11</v>
      </c>
      <c r="S4" s="21"/>
      <c r="T4" s="21"/>
      <c r="U4" s="21"/>
    </row>
    <row r="5" spans="1:21" x14ac:dyDescent="0.25">
      <c r="A5" t="s">
        <v>39</v>
      </c>
      <c r="B5" s="24">
        <v>43990</v>
      </c>
      <c r="C5" s="22">
        <v>3.15</v>
      </c>
      <c r="D5" s="22" t="s">
        <v>42</v>
      </c>
      <c r="E5" s="22"/>
      <c r="F5" s="22"/>
      <c r="G5" s="22"/>
      <c r="H5" s="22"/>
      <c r="I5" s="22"/>
      <c r="J5" s="22"/>
      <c r="K5" s="22">
        <v>3.15</v>
      </c>
      <c r="N5" s="19">
        <v>43909</v>
      </c>
      <c r="O5" s="21">
        <v>165.6</v>
      </c>
      <c r="P5" s="28" t="s">
        <v>57</v>
      </c>
      <c r="Q5" s="21"/>
      <c r="R5" s="21"/>
      <c r="S5" s="21">
        <v>165.6</v>
      </c>
      <c r="T5" s="21"/>
      <c r="U5" s="21"/>
    </row>
    <row r="6" spans="1:21" ht="15.75" thickBot="1" x14ac:dyDescent="0.3">
      <c r="A6" t="s">
        <v>40</v>
      </c>
      <c r="B6" s="24">
        <v>44081</v>
      </c>
      <c r="C6" s="22">
        <v>1.63</v>
      </c>
      <c r="D6" s="22" t="s">
        <v>42</v>
      </c>
      <c r="E6" s="22"/>
      <c r="F6" s="25">
        <f>SUM(C3:C6)</f>
        <v>11749.64</v>
      </c>
      <c r="G6" s="22"/>
      <c r="H6" s="22"/>
      <c r="I6" s="22"/>
      <c r="J6" s="22"/>
      <c r="K6" s="22">
        <v>1.63</v>
      </c>
      <c r="N6" s="19">
        <v>43922</v>
      </c>
      <c r="O6" s="21">
        <v>179.6</v>
      </c>
      <c r="P6" s="28" t="s">
        <v>58</v>
      </c>
      <c r="Q6" s="21"/>
      <c r="R6" s="21"/>
      <c r="S6" s="21">
        <v>179.6</v>
      </c>
      <c r="T6" s="21"/>
      <c r="U6" s="21"/>
    </row>
    <row r="7" spans="1:21" ht="15.75" thickTop="1" x14ac:dyDescent="0.25">
      <c r="A7">
        <v>773</v>
      </c>
      <c r="B7" s="20">
        <v>43831</v>
      </c>
      <c r="C7">
        <v>1993.95</v>
      </c>
      <c r="D7" t="s">
        <v>33</v>
      </c>
      <c r="N7" s="19">
        <v>44165</v>
      </c>
      <c r="O7" s="21">
        <v>2340</v>
      </c>
      <c r="P7" s="28" t="s">
        <v>59</v>
      </c>
      <c r="Q7" s="21"/>
      <c r="R7" s="21"/>
      <c r="S7" s="21"/>
      <c r="T7" s="21">
        <v>2340</v>
      </c>
      <c r="U7" s="21"/>
    </row>
    <row r="8" spans="1:21" x14ac:dyDescent="0.25">
      <c r="B8" s="19">
        <v>43832</v>
      </c>
      <c r="C8" s="21">
        <v>7.5</v>
      </c>
      <c r="J8">
        <v>7.5</v>
      </c>
      <c r="N8" s="19">
        <v>43987</v>
      </c>
      <c r="O8" s="21">
        <v>150</v>
      </c>
      <c r="P8" s="28" t="s">
        <v>64</v>
      </c>
      <c r="Q8" s="21"/>
      <c r="R8" s="21"/>
      <c r="S8" s="21"/>
      <c r="T8" s="21"/>
      <c r="U8" s="21">
        <v>150</v>
      </c>
    </row>
    <row r="9" spans="1:21" x14ac:dyDescent="0.25">
      <c r="B9" s="19">
        <v>43832</v>
      </c>
      <c r="C9" s="21">
        <v>7.5</v>
      </c>
      <c r="J9">
        <v>7.5</v>
      </c>
      <c r="N9" s="19">
        <v>43993</v>
      </c>
      <c r="O9" s="21">
        <v>211.36</v>
      </c>
      <c r="P9" s="28" t="s">
        <v>63</v>
      </c>
      <c r="Q9" s="21"/>
      <c r="R9" s="21">
        <v>211.36</v>
      </c>
      <c r="S9" s="21"/>
      <c r="T9" s="21"/>
      <c r="U9" s="21"/>
    </row>
    <row r="10" spans="1:21" x14ac:dyDescent="0.25">
      <c r="B10" s="19">
        <v>43832</v>
      </c>
      <c r="C10" s="21">
        <v>10</v>
      </c>
      <c r="J10">
        <v>10</v>
      </c>
      <c r="N10" s="19">
        <v>43993</v>
      </c>
      <c r="O10" s="21">
        <v>246</v>
      </c>
      <c r="P10" s="28" t="s">
        <v>66</v>
      </c>
      <c r="Q10" s="21"/>
      <c r="R10" s="21"/>
      <c r="S10" s="21"/>
      <c r="T10" s="21"/>
      <c r="U10" s="21">
        <v>246</v>
      </c>
    </row>
    <row r="11" spans="1:21" x14ac:dyDescent="0.25">
      <c r="B11" s="19">
        <v>43832</v>
      </c>
      <c r="C11" s="21">
        <v>10</v>
      </c>
      <c r="J11">
        <v>10</v>
      </c>
      <c r="N11" s="19">
        <v>44011</v>
      </c>
      <c r="O11" s="21">
        <v>20</v>
      </c>
      <c r="P11" s="28" t="s">
        <v>52</v>
      </c>
      <c r="Q11" s="21"/>
      <c r="R11" s="21"/>
      <c r="S11" s="21"/>
      <c r="T11" s="21">
        <v>20</v>
      </c>
      <c r="U11" s="21"/>
    </row>
    <row r="12" spans="1:21" x14ac:dyDescent="0.25">
      <c r="B12" s="19">
        <v>43832</v>
      </c>
      <c r="C12" s="21">
        <v>10</v>
      </c>
      <c r="J12">
        <v>10</v>
      </c>
      <c r="N12" s="19">
        <v>44097</v>
      </c>
      <c r="O12" s="21">
        <v>70</v>
      </c>
      <c r="P12" s="28" t="s">
        <v>61</v>
      </c>
      <c r="Q12" s="21"/>
      <c r="R12" s="21"/>
      <c r="S12" s="21"/>
      <c r="T12" s="21"/>
      <c r="U12" s="21">
        <v>70</v>
      </c>
    </row>
    <row r="13" spans="1:21" x14ac:dyDescent="0.25">
      <c r="B13" s="19">
        <v>43832</v>
      </c>
      <c r="C13" s="21">
        <v>10</v>
      </c>
      <c r="J13">
        <v>10</v>
      </c>
      <c r="N13" s="19">
        <v>44146</v>
      </c>
      <c r="O13" s="21">
        <v>523.55999999999995</v>
      </c>
      <c r="P13" s="28" t="s">
        <v>67</v>
      </c>
      <c r="Q13" s="21"/>
      <c r="R13" s="21"/>
      <c r="S13" s="21"/>
      <c r="T13" s="21"/>
      <c r="U13" s="21">
        <v>523.55999999999995</v>
      </c>
    </row>
    <row r="14" spans="1:21" x14ac:dyDescent="0.25">
      <c r="B14" s="19">
        <v>43832</v>
      </c>
      <c r="C14" s="21">
        <v>10</v>
      </c>
      <c r="J14">
        <v>10</v>
      </c>
      <c r="N14" s="19">
        <v>44151</v>
      </c>
      <c r="O14" s="21">
        <v>70</v>
      </c>
      <c r="P14" s="28" t="s">
        <v>68</v>
      </c>
      <c r="Q14" s="21"/>
      <c r="R14" s="21"/>
      <c r="S14" s="21"/>
      <c r="T14" s="21">
        <v>70</v>
      </c>
      <c r="U14" s="21"/>
    </row>
    <row r="15" spans="1:21" x14ac:dyDescent="0.25">
      <c r="B15" s="19">
        <v>43832</v>
      </c>
      <c r="C15" s="21">
        <v>10</v>
      </c>
      <c r="J15">
        <v>10</v>
      </c>
      <c r="N15" s="19">
        <v>44162</v>
      </c>
      <c r="O15" s="21">
        <v>39</v>
      </c>
      <c r="P15" s="28" t="s">
        <v>58</v>
      </c>
      <c r="Q15" s="21"/>
      <c r="R15" s="21"/>
      <c r="S15" s="21">
        <v>39</v>
      </c>
      <c r="T15" s="21"/>
      <c r="U15" s="21"/>
    </row>
    <row r="16" spans="1:21" x14ac:dyDescent="0.25">
      <c r="B16" s="19">
        <v>43832</v>
      </c>
      <c r="C16" s="21">
        <v>10</v>
      </c>
      <c r="J16">
        <v>10</v>
      </c>
      <c r="P16" s="27"/>
    </row>
    <row r="17" spans="2:21" x14ac:dyDescent="0.25">
      <c r="B17" s="19">
        <v>43832</v>
      </c>
      <c r="C17" s="21">
        <v>10</v>
      </c>
      <c r="J17">
        <v>10</v>
      </c>
    </row>
    <row r="18" spans="2:21" x14ac:dyDescent="0.25">
      <c r="B18" s="19">
        <v>43832</v>
      </c>
      <c r="C18" s="21">
        <v>10</v>
      </c>
      <c r="J18">
        <v>10</v>
      </c>
      <c r="O18" s="21">
        <f>SUM(O4:O17)</f>
        <v>6289.23</v>
      </c>
      <c r="P18" s="21">
        <f>SUM(R18:U18)</f>
        <v>6289.23</v>
      </c>
      <c r="R18" s="21">
        <f>SUM(R4:R17)</f>
        <v>2485.4700000000003</v>
      </c>
      <c r="S18" s="21">
        <f t="shared" ref="S18:U18" si="0">SUM(S4:S17)</f>
        <v>384.2</v>
      </c>
      <c r="T18" s="21">
        <f t="shared" si="0"/>
        <v>2430</v>
      </c>
      <c r="U18" s="21">
        <f t="shared" si="0"/>
        <v>989.56</v>
      </c>
    </row>
    <row r="19" spans="2:21" x14ac:dyDescent="0.25">
      <c r="B19" s="19">
        <v>43832</v>
      </c>
      <c r="C19" s="21">
        <v>10</v>
      </c>
      <c r="J19">
        <v>10</v>
      </c>
    </row>
    <row r="20" spans="2:21" x14ac:dyDescent="0.25">
      <c r="B20" s="19">
        <v>43832</v>
      </c>
      <c r="C20" s="21">
        <v>10</v>
      </c>
      <c r="J20">
        <v>10</v>
      </c>
    </row>
    <row r="21" spans="2:21" x14ac:dyDescent="0.25">
      <c r="B21" s="19">
        <v>43832</v>
      </c>
      <c r="C21" s="21">
        <v>10</v>
      </c>
      <c r="J21">
        <v>10</v>
      </c>
    </row>
    <row r="22" spans="2:21" x14ac:dyDescent="0.25">
      <c r="B22" s="19">
        <v>43832</v>
      </c>
      <c r="C22" s="21">
        <v>10</v>
      </c>
      <c r="J22">
        <v>10</v>
      </c>
    </row>
    <row r="23" spans="2:21" x14ac:dyDescent="0.25">
      <c r="B23" s="19">
        <v>43832</v>
      </c>
      <c r="C23" s="21">
        <v>10</v>
      </c>
      <c r="J23">
        <v>10</v>
      </c>
    </row>
    <row r="24" spans="2:21" x14ac:dyDescent="0.25">
      <c r="B24" s="19">
        <v>43832</v>
      </c>
      <c r="C24" s="21">
        <v>10</v>
      </c>
      <c r="J24">
        <v>10</v>
      </c>
    </row>
    <row r="25" spans="2:21" x14ac:dyDescent="0.25">
      <c r="B25" s="19">
        <v>43832</v>
      </c>
      <c r="C25" s="21">
        <v>10</v>
      </c>
      <c r="J25">
        <v>10</v>
      </c>
    </row>
    <row r="26" spans="2:21" x14ac:dyDescent="0.25">
      <c r="B26" s="19">
        <v>43832</v>
      </c>
      <c r="C26" s="21">
        <v>10</v>
      </c>
      <c r="J26">
        <v>10</v>
      </c>
    </row>
    <row r="27" spans="2:21" x14ac:dyDescent="0.25">
      <c r="B27" s="19">
        <v>43832</v>
      </c>
      <c r="C27" s="21">
        <v>10</v>
      </c>
      <c r="J27">
        <v>10</v>
      </c>
    </row>
    <row r="28" spans="2:21" x14ac:dyDescent="0.25">
      <c r="B28" s="19">
        <v>43832</v>
      </c>
      <c r="C28" s="21">
        <v>10</v>
      </c>
      <c r="J28">
        <v>10</v>
      </c>
    </row>
    <row r="29" spans="2:21" x14ac:dyDescent="0.25">
      <c r="B29" s="19">
        <v>43832</v>
      </c>
      <c r="C29" s="21">
        <v>10</v>
      </c>
      <c r="J29">
        <v>10</v>
      </c>
    </row>
    <row r="30" spans="2:21" x14ac:dyDescent="0.25">
      <c r="B30" s="19">
        <v>43832</v>
      </c>
      <c r="C30" s="21">
        <v>10</v>
      </c>
      <c r="J30">
        <v>10</v>
      </c>
    </row>
    <row r="31" spans="2:21" x14ac:dyDescent="0.25">
      <c r="B31" s="19">
        <v>43832</v>
      </c>
      <c r="C31" s="21">
        <v>10</v>
      </c>
      <c r="J31">
        <v>10</v>
      </c>
    </row>
    <row r="32" spans="2:21" x14ac:dyDescent="0.25">
      <c r="B32" s="19">
        <v>43832</v>
      </c>
      <c r="C32" s="21">
        <v>10</v>
      </c>
      <c r="J32">
        <v>10</v>
      </c>
    </row>
    <row r="33" spans="2:10" x14ac:dyDescent="0.25">
      <c r="B33" s="19">
        <v>43832</v>
      </c>
      <c r="C33" s="21">
        <v>10</v>
      </c>
      <c r="J33">
        <v>10</v>
      </c>
    </row>
    <row r="34" spans="2:10" x14ac:dyDescent="0.25">
      <c r="B34" s="19">
        <v>43832</v>
      </c>
      <c r="C34" s="21">
        <v>10</v>
      </c>
      <c r="J34">
        <v>10</v>
      </c>
    </row>
    <row r="35" spans="2:10" x14ac:dyDescent="0.25">
      <c r="B35" s="19">
        <v>43832</v>
      </c>
      <c r="C35" s="21">
        <v>10</v>
      </c>
      <c r="J35">
        <v>10</v>
      </c>
    </row>
    <row r="36" spans="2:10" x14ac:dyDescent="0.25">
      <c r="B36" s="19">
        <v>43832</v>
      </c>
      <c r="C36" s="21">
        <v>10</v>
      </c>
      <c r="J36">
        <v>10</v>
      </c>
    </row>
    <row r="37" spans="2:10" x14ac:dyDescent="0.25">
      <c r="B37" s="19">
        <v>43832</v>
      </c>
      <c r="C37" s="21">
        <v>10</v>
      </c>
      <c r="J37">
        <v>10</v>
      </c>
    </row>
    <row r="38" spans="2:10" x14ac:dyDescent="0.25">
      <c r="B38" s="19">
        <v>43832</v>
      </c>
      <c r="C38" s="21">
        <v>10</v>
      </c>
      <c r="J38">
        <v>10</v>
      </c>
    </row>
    <row r="39" spans="2:10" x14ac:dyDescent="0.25">
      <c r="B39" s="19">
        <v>43832</v>
      </c>
      <c r="C39" s="21">
        <v>10</v>
      </c>
      <c r="J39">
        <v>10</v>
      </c>
    </row>
    <row r="40" spans="2:10" x14ac:dyDescent="0.25">
      <c r="B40" s="19">
        <v>43832</v>
      </c>
      <c r="C40" s="21">
        <v>10</v>
      </c>
      <c r="J40">
        <v>10</v>
      </c>
    </row>
    <row r="41" spans="2:10" x14ac:dyDescent="0.25">
      <c r="B41" s="19">
        <v>43832</v>
      </c>
      <c r="C41" s="21">
        <v>10</v>
      </c>
      <c r="J41">
        <v>10</v>
      </c>
    </row>
    <row r="42" spans="2:10" x14ac:dyDescent="0.25">
      <c r="B42" s="19">
        <v>43832</v>
      </c>
      <c r="C42" s="21">
        <v>10</v>
      </c>
      <c r="J42">
        <v>10</v>
      </c>
    </row>
    <row r="43" spans="2:10" x14ac:dyDescent="0.25">
      <c r="B43" s="19">
        <v>43832</v>
      </c>
      <c r="C43" s="21">
        <v>10</v>
      </c>
      <c r="J43">
        <v>10</v>
      </c>
    </row>
    <row r="44" spans="2:10" x14ac:dyDescent="0.25">
      <c r="B44" s="19">
        <v>43832</v>
      </c>
      <c r="C44" s="21">
        <v>10</v>
      </c>
      <c r="J44">
        <v>10</v>
      </c>
    </row>
    <row r="45" spans="2:10" x14ac:dyDescent="0.25">
      <c r="B45" s="19">
        <v>43832</v>
      </c>
      <c r="C45" s="21">
        <v>10</v>
      </c>
      <c r="J45">
        <v>10</v>
      </c>
    </row>
    <row r="46" spans="2:10" x14ac:dyDescent="0.25">
      <c r="B46" s="19">
        <v>43832</v>
      </c>
      <c r="C46" s="21">
        <v>10</v>
      </c>
      <c r="J46">
        <v>10</v>
      </c>
    </row>
    <row r="47" spans="2:10" x14ac:dyDescent="0.25">
      <c r="B47" s="19">
        <v>43832</v>
      </c>
      <c r="C47" s="21">
        <v>10</v>
      </c>
      <c r="J47">
        <v>10</v>
      </c>
    </row>
    <row r="48" spans="2:10" x14ac:dyDescent="0.25">
      <c r="B48" s="19">
        <v>43832</v>
      </c>
      <c r="C48" s="21">
        <v>20</v>
      </c>
      <c r="J48">
        <v>20</v>
      </c>
    </row>
    <row r="49" spans="2:10" x14ac:dyDescent="0.25">
      <c r="B49" s="19">
        <v>43832</v>
      </c>
      <c r="C49" s="21">
        <v>20</v>
      </c>
      <c r="J49">
        <v>20</v>
      </c>
    </row>
    <row r="50" spans="2:10" x14ac:dyDescent="0.25">
      <c r="B50" s="19">
        <v>43832</v>
      </c>
      <c r="C50" s="21">
        <v>20</v>
      </c>
      <c r="J50">
        <v>20</v>
      </c>
    </row>
    <row r="51" spans="2:10" x14ac:dyDescent="0.25">
      <c r="B51" s="19">
        <v>43832</v>
      </c>
      <c r="C51" s="21">
        <v>20</v>
      </c>
      <c r="J51">
        <v>20</v>
      </c>
    </row>
    <row r="52" spans="2:10" x14ac:dyDescent="0.25">
      <c r="B52" s="19">
        <v>43832</v>
      </c>
      <c r="C52" s="21">
        <v>20</v>
      </c>
      <c r="J52">
        <v>20</v>
      </c>
    </row>
    <row r="53" spans="2:10" x14ac:dyDescent="0.25">
      <c r="B53" s="19">
        <v>43832</v>
      </c>
      <c r="C53" s="21">
        <v>20</v>
      </c>
      <c r="J53">
        <v>20</v>
      </c>
    </row>
    <row r="54" spans="2:10" x14ac:dyDescent="0.25">
      <c r="B54" s="19">
        <v>43832</v>
      </c>
      <c r="C54" s="21">
        <v>30</v>
      </c>
      <c r="J54">
        <v>30</v>
      </c>
    </row>
    <row r="55" spans="2:10" x14ac:dyDescent="0.25">
      <c r="B55" s="19">
        <v>43832</v>
      </c>
      <c r="C55" s="21">
        <v>30</v>
      </c>
      <c r="J55">
        <v>30</v>
      </c>
    </row>
    <row r="56" spans="2:10" x14ac:dyDescent="0.25">
      <c r="B56" s="19">
        <v>43832</v>
      </c>
      <c r="C56" s="21">
        <v>30</v>
      </c>
      <c r="J56">
        <v>30</v>
      </c>
    </row>
    <row r="57" spans="2:10" x14ac:dyDescent="0.25">
      <c r="B57" s="19">
        <v>43832</v>
      </c>
      <c r="C57" s="21">
        <v>30</v>
      </c>
      <c r="J57">
        <v>30</v>
      </c>
    </row>
    <row r="58" spans="2:10" x14ac:dyDescent="0.25">
      <c r="B58" s="19">
        <v>43832</v>
      </c>
      <c r="C58" s="21">
        <v>30</v>
      </c>
      <c r="J58">
        <v>30</v>
      </c>
    </row>
    <row r="59" spans="2:10" x14ac:dyDescent="0.25">
      <c r="B59" s="19">
        <v>43832</v>
      </c>
      <c r="C59" s="21">
        <v>30</v>
      </c>
      <c r="J59">
        <v>30</v>
      </c>
    </row>
    <row r="60" spans="2:10" x14ac:dyDescent="0.25">
      <c r="B60" s="19">
        <v>43832</v>
      </c>
      <c r="C60" s="21">
        <v>40</v>
      </c>
      <c r="J60">
        <v>40</v>
      </c>
    </row>
    <row r="61" spans="2:10" x14ac:dyDescent="0.25">
      <c r="B61" s="19">
        <v>43832</v>
      </c>
      <c r="C61" s="21">
        <v>40</v>
      </c>
      <c r="J61">
        <v>40</v>
      </c>
    </row>
    <row r="62" spans="2:10" x14ac:dyDescent="0.25">
      <c r="B62" s="19">
        <v>43832</v>
      </c>
      <c r="C62" s="21">
        <v>40</v>
      </c>
      <c r="J62">
        <v>40</v>
      </c>
    </row>
    <row r="63" spans="2:10" x14ac:dyDescent="0.25">
      <c r="B63" s="19">
        <v>43832</v>
      </c>
      <c r="C63" s="21">
        <v>40</v>
      </c>
      <c r="J63">
        <v>40</v>
      </c>
    </row>
    <row r="64" spans="2:10" x14ac:dyDescent="0.25">
      <c r="B64" s="19">
        <v>43832</v>
      </c>
      <c r="C64" s="21">
        <v>40</v>
      </c>
      <c r="J64">
        <v>40</v>
      </c>
    </row>
    <row r="65" spans="2:10" x14ac:dyDescent="0.25">
      <c r="B65" s="19">
        <v>43832</v>
      </c>
      <c r="C65" s="21">
        <v>40</v>
      </c>
      <c r="J65">
        <v>40</v>
      </c>
    </row>
    <row r="66" spans="2:10" x14ac:dyDescent="0.25">
      <c r="B66" s="19">
        <v>43832</v>
      </c>
      <c r="C66" s="21">
        <v>40</v>
      </c>
      <c r="J66">
        <v>40</v>
      </c>
    </row>
    <row r="67" spans="2:10" x14ac:dyDescent="0.25">
      <c r="B67" s="19">
        <v>43832</v>
      </c>
      <c r="C67" s="21">
        <v>40</v>
      </c>
      <c r="J67">
        <v>40</v>
      </c>
    </row>
    <row r="68" spans="2:10" x14ac:dyDescent="0.25">
      <c r="B68" s="19">
        <v>43832</v>
      </c>
      <c r="C68" s="21">
        <v>40</v>
      </c>
      <c r="J68">
        <v>40</v>
      </c>
    </row>
    <row r="69" spans="2:10" x14ac:dyDescent="0.25">
      <c r="B69" s="19">
        <v>43832</v>
      </c>
      <c r="C69" s="21">
        <v>40</v>
      </c>
      <c r="J69">
        <v>40</v>
      </c>
    </row>
    <row r="70" spans="2:10" x14ac:dyDescent="0.25">
      <c r="B70" s="19">
        <v>43832</v>
      </c>
      <c r="C70" s="21">
        <v>40</v>
      </c>
      <c r="J70">
        <v>40</v>
      </c>
    </row>
    <row r="71" spans="2:10" x14ac:dyDescent="0.25">
      <c r="B71" s="19">
        <v>43832</v>
      </c>
      <c r="C71" s="21">
        <v>40</v>
      </c>
      <c r="J71">
        <v>40</v>
      </c>
    </row>
    <row r="72" spans="2:10" x14ac:dyDescent="0.25">
      <c r="B72" s="19">
        <v>43832</v>
      </c>
      <c r="C72" s="21">
        <v>40</v>
      </c>
      <c r="J72">
        <v>40</v>
      </c>
    </row>
    <row r="73" spans="2:10" x14ac:dyDescent="0.25">
      <c r="B73" s="19">
        <v>43832</v>
      </c>
      <c r="C73" s="21">
        <v>40</v>
      </c>
      <c r="J73">
        <v>40</v>
      </c>
    </row>
    <row r="74" spans="2:10" x14ac:dyDescent="0.25">
      <c r="B74" s="19">
        <v>43832</v>
      </c>
      <c r="C74" s="21">
        <v>40</v>
      </c>
      <c r="J74">
        <v>40</v>
      </c>
    </row>
    <row r="75" spans="2:10" x14ac:dyDescent="0.25">
      <c r="B75" s="19">
        <v>43832</v>
      </c>
      <c r="C75" s="21">
        <v>40</v>
      </c>
      <c r="J75">
        <v>40</v>
      </c>
    </row>
    <row r="76" spans="2:10" x14ac:dyDescent="0.25">
      <c r="B76" s="19">
        <v>43832</v>
      </c>
      <c r="C76" s="21">
        <v>40</v>
      </c>
      <c r="J76">
        <v>40</v>
      </c>
    </row>
    <row r="77" spans="2:10" x14ac:dyDescent="0.25">
      <c r="B77" s="19">
        <v>43832</v>
      </c>
      <c r="C77" s="21">
        <v>40</v>
      </c>
      <c r="J77">
        <v>40</v>
      </c>
    </row>
    <row r="78" spans="2:10" x14ac:dyDescent="0.25">
      <c r="B78" s="19">
        <v>43832</v>
      </c>
      <c r="C78" s="21">
        <v>40</v>
      </c>
      <c r="J78">
        <v>40</v>
      </c>
    </row>
    <row r="79" spans="2:10" x14ac:dyDescent="0.25">
      <c r="B79" s="19">
        <v>43832</v>
      </c>
      <c r="C79" s="21">
        <v>40</v>
      </c>
      <c r="J79">
        <v>40</v>
      </c>
    </row>
    <row r="80" spans="2:10" x14ac:dyDescent="0.25">
      <c r="B80" s="19">
        <v>43832</v>
      </c>
      <c r="C80" s="21">
        <v>40</v>
      </c>
      <c r="J80">
        <v>40</v>
      </c>
    </row>
    <row r="81" spans="2:10" x14ac:dyDescent="0.25">
      <c r="B81" s="19">
        <v>43832</v>
      </c>
      <c r="C81" s="21">
        <v>40</v>
      </c>
      <c r="J81">
        <v>40</v>
      </c>
    </row>
    <row r="82" spans="2:10" x14ac:dyDescent="0.25">
      <c r="B82" s="19">
        <v>43832</v>
      </c>
      <c r="C82" s="21">
        <v>40</v>
      </c>
      <c r="J82">
        <v>40</v>
      </c>
    </row>
    <row r="83" spans="2:10" x14ac:dyDescent="0.25">
      <c r="B83" s="19">
        <v>43832</v>
      </c>
      <c r="C83" s="21">
        <v>40</v>
      </c>
      <c r="J83">
        <v>40</v>
      </c>
    </row>
    <row r="84" spans="2:10" x14ac:dyDescent="0.25">
      <c r="B84" s="19">
        <v>43832</v>
      </c>
      <c r="C84" s="21">
        <v>40</v>
      </c>
      <c r="J84">
        <v>40</v>
      </c>
    </row>
    <row r="85" spans="2:10" x14ac:dyDescent="0.25">
      <c r="B85" s="19">
        <v>43832</v>
      </c>
      <c r="C85" s="21">
        <v>40</v>
      </c>
      <c r="J85">
        <v>40</v>
      </c>
    </row>
    <row r="86" spans="2:10" x14ac:dyDescent="0.25">
      <c r="B86" s="19">
        <v>43832</v>
      </c>
      <c r="C86" s="21">
        <v>40</v>
      </c>
      <c r="J86">
        <v>40</v>
      </c>
    </row>
    <row r="87" spans="2:10" x14ac:dyDescent="0.25">
      <c r="B87" s="19">
        <v>43832</v>
      </c>
      <c r="C87" s="21">
        <v>40</v>
      </c>
      <c r="J87">
        <v>40</v>
      </c>
    </row>
    <row r="88" spans="2:10" x14ac:dyDescent="0.25">
      <c r="B88" s="19">
        <v>43832</v>
      </c>
      <c r="C88" s="21">
        <v>40</v>
      </c>
      <c r="J88">
        <v>40</v>
      </c>
    </row>
    <row r="89" spans="2:10" x14ac:dyDescent="0.25">
      <c r="B89" s="19">
        <v>43832</v>
      </c>
      <c r="C89" s="21">
        <v>40</v>
      </c>
      <c r="J89">
        <v>40</v>
      </c>
    </row>
    <row r="90" spans="2:10" x14ac:dyDescent="0.25">
      <c r="B90" s="19">
        <v>43832</v>
      </c>
      <c r="C90" s="21">
        <v>40</v>
      </c>
      <c r="J90">
        <v>40</v>
      </c>
    </row>
    <row r="91" spans="2:10" x14ac:dyDescent="0.25">
      <c r="B91" s="19">
        <v>43832</v>
      </c>
      <c r="C91" s="21">
        <v>40</v>
      </c>
      <c r="J91">
        <v>40</v>
      </c>
    </row>
    <row r="92" spans="2:10" x14ac:dyDescent="0.25">
      <c r="B92" s="19">
        <v>43832</v>
      </c>
      <c r="C92" s="21">
        <v>40</v>
      </c>
      <c r="J92">
        <v>40</v>
      </c>
    </row>
    <row r="93" spans="2:10" x14ac:dyDescent="0.25">
      <c r="B93" s="19">
        <v>43832</v>
      </c>
      <c r="C93" s="21">
        <v>40</v>
      </c>
      <c r="J93">
        <v>40</v>
      </c>
    </row>
    <row r="94" spans="2:10" x14ac:dyDescent="0.25">
      <c r="B94" s="19">
        <v>43832</v>
      </c>
      <c r="C94" s="21">
        <v>40</v>
      </c>
      <c r="J94">
        <v>40</v>
      </c>
    </row>
    <row r="95" spans="2:10" x14ac:dyDescent="0.25">
      <c r="B95" s="19">
        <v>43832</v>
      </c>
      <c r="C95" s="21">
        <v>40</v>
      </c>
      <c r="J95">
        <v>40</v>
      </c>
    </row>
    <row r="96" spans="2:10" x14ac:dyDescent="0.25">
      <c r="B96" s="19">
        <v>43832</v>
      </c>
      <c r="C96" s="21">
        <v>40</v>
      </c>
      <c r="J96">
        <v>40</v>
      </c>
    </row>
    <row r="97" spans="2:10" x14ac:dyDescent="0.25">
      <c r="B97" s="19">
        <v>43832</v>
      </c>
      <c r="C97" s="21">
        <v>40</v>
      </c>
      <c r="J97">
        <v>40</v>
      </c>
    </row>
    <row r="98" spans="2:10" x14ac:dyDescent="0.25">
      <c r="B98" s="19">
        <v>43832</v>
      </c>
      <c r="C98" s="21">
        <v>40</v>
      </c>
      <c r="J98">
        <v>40</v>
      </c>
    </row>
    <row r="99" spans="2:10" x14ac:dyDescent="0.25">
      <c r="B99" s="19">
        <v>43832</v>
      </c>
      <c r="C99" s="21">
        <v>40</v>
      </c>
      <c r="J99">
        <v>40</v>
      </c>
    </row>
    <row r="100" spans="2:10" x14ac:dyDescent="0.25">
      <c r="B100" s="19">
        <v>43832</v>
      </c>
      <c r="C100" s="21">
        <v>40</v>
      </c>
      <c r="J100">
        <v>40</v>
      </c>
    </row>
    <row r="101" spans="2:10" x14ac:dyDescent="0.25">
      <c r="B101" s="19">
        <v>43832</v>
      </c>
      <c r="C101" s="21">
        <v>40</v>
      </c>
      <c r="J101">
        <v>40</v>
      </c>
    </row>
    <row r="102" spans="2:10" x14ac:dyDescent="0.25">
      <c r="B102" s="19">
        <v>43832</v>
      </c>
      <c r="C102" s="21">
        <v>40</v>
      </c>
      <c r="J102">
        <v>40</v>
      </c>
    </row>
    <row r="103" spans="2:10" x14ac:dyDescent="0.25">
      <c r="B103" s="19">
        <v>43832</v>
      </c>
      <c r="C103" s="21">
        <v>40</v>
      </c>
      <c r="J103">
        <v>40</v>
      </c>
    </row>
    <row r="104" spans="2:10" x14ac:dyDescent="0.25">
      <c r="B104" s="19">
        <v>43832</v>
      </c>
      <c r="C104" s="21">
        <v>40</v>
      </c>
      <c r="J104">
        <v>40</v>
      </c>
    </row>
    <row r="105" spans="2:10" x14ac:dyDescent="0.25">
      <c r="B105" s="19">
        <v>43832</v>
      </c>
      <c r="C105" s="21">
        <v>40</v>
      </c>
      <c r="J105">
        <v>40</v>
      </c>
    </row>
    <row r="106" spans="2:10" x14ac:dyDescent="0.25">
      <c r="B106" s="19">
        <v>43832</v>
      </c>
      <c r="C106" s="21">
        <v>40</v>
      </c>
      <c r="J106">
        <v>40</v>
      </c>
    </row>
    <row r="107" spans="2:10" x14ac:dyDescent="0.25">
      <c r="B107" s="19">
        <v>43832</v>
      </c>
      <c r="C107" s="21">
        <v>40</v>
      </c>
      <c r="J107">
        <v>40</v>
      </c>
    </row>
    <row r="108" spans="2:10" x14ac:dyDescent="0.25">
      <c r="B108" s="19">
        <v>43832</v>
      </c>
      <c r="C108" s="21">
        <v>40</v>
      </c>
      <c r="J108">
        <v>40</v>
      </c>
    </row>
    <row r="109" spans="2:10" x14ac:dyDescent="0.25">
      <c r="B109" s="19">
        <v>43832</v>
      </c>
      <c r="C109" s="21">
        <v>40</v>
      </c>
      <c r="J109">
        <v>40</v>
      </c>
    </row>
    <row r="110" spans="2:10" x14ac:dyDescent="0.25">
      <c r="B110" s="19">
        <v>43832</v>
      </c>
      <c r="C110" s="21">
        <v>40</v>
      </c>
      <c r="J110">
        <v>40</v>
      </c>
    </row>
    <row r="111" spans="2:10" x14ac:dyDescent="0.25">
      <c r="B111" s="19">
        <v>43832</v>
      </c>
      <c r="C111" s="21">
        <v>40</v>
      </c>
      <c r="J111">
        <v>40</v>
      </c>
    </row>
    <row r="112" spans="2:10" x14ac:dyDescent="0.25">
      <c r="B112" s="19">
        <v>43832</v>
      </c>
      <c r="C112" s="21">
        <v>40</v>
      </c>
      <c r="J112">
        <v>40</v>
      </c>
    </row>
    <row r="113" spans="2:10" x14ac:dyDescent="0.25">
      <c r="B113" s="19">
        <v>43832</v>
      </c>
      <c r="C113" s="21">
        <v>40</v>
      </c>
      <c r="J113">
        <v>40</v>
      </c>
    </row>
    <row r="114" spans="2:10" x14ac:dyDescent="0.25">
      <c r="B114" s="19">
        <v>43832</v>
      </c>
      <c r="C114" s="21">
        <v>40</v>
      </c>
      <c r="J114">
        <v>40</v>
      </c>
    </row>
    <row r="115" spans="2:10" x14ac:dyDescent="0.25">
      <c r="B115" s="19">
        <v>43832</v>
      </c>
      <c r="C115" s="21">
        <v>40</v>
      </c>
      <c r="J115">
        <v>40</v>
      </c>
    </row>
    <row r="116" spans="2:10" x14ac:dyDescent="0.25">
      <c r="B116" s="19">
        <v>43832</v>
      </c>
      <c r="C116" s="21">
        <v>40</v>
      </c>
      <c r="J116">
        <v>40</v>
      </c>
    </row>
    <row r="117" spans="2:10" x14ac:dyDescent="0.25">
      <c r="B117" s="19">
        <v>43832</v>
      </c>
      <c r="C117" s="21">
        <v>40</v>
      </c>
      <c r="J117">
        <v>40</v>
      </c>
    </row>
    <row r="118" spans="2:10" x14ac:dyDescent="0.25">
      <c r="B118" s="19">
        <v>43832</v>
      </c>
      <c r="C118" s="21">
        <v>40</v>
      </c>
      <c r="J118">
        <v>40</v>
      </c>
    </row>
    <row r="119" spans="2:10" x14ac:dyDescent="0.25">
      <c r="B119" s="19">
        <v>43832</v>
      </c>
      <c r="C119" s="21">
        <v>55</v>
      </c>
      <c r="J119">
        <v>55</v>
      </c>
    </row>
    <row r="120" spans="2:10" x14ac:dyDescent="0.25">
      <c r="B120" s="19">
        <v>43832</v>
      </c>
      <c r="C120" s="21">
        <v>40</v>
      </c>
      <c r="J120">
        <v>40</v>
      </c>
    </row>
    <row r="121" spans="2:10" x14ac:dyDescent="0.25">
      <c r="B121" s="19">
        <v>43832</v>
      </c>
      <c r="C121" s="21">
        <v>40</v>
      </c>
      <c r="J121">
        <v>40</v>
      </c>
    </row>
    <row r="122" spans="2:10" x14ac:dyDescent="0.25">
      <c r="B122" s="19">
        <v>43832</v>
      </c>
      <c r="C122" s="21">
        <v>7.5</v>
      </c>
      <c r="J122">
        <v>7.5</v>
      </c>
    </row>
    <row r="123" spans="2:10" x14ac:dyDescent="0.25">
      <c r="B123" s="19">
        <v>43832</v>
      </c>
      <c r="C123" s="21">
        <v>7.5</v>
      </c>
      <c r="J123">
        <v>7.5</v>
      </c>
    </row>
    <row r="124" spans="2:10" x14ac:dyDescent="0.25">
      <c r="B124" s="19">
        <v>43832</v>
      </c>
      <c r="C124" s="21">
        <v>7.5</v>
      </c>
      <c r="J124">
        <v>7.5</v>
      </c>
    </row>
    <row r="125" spans="2:10" x14ac:dyDescent="0.25">
      <c r="B125" s="19">
        <v>43832</v>
      </c>
      <c r="C125" s="21">
        <v>7.5</v>
      </c>
      <c r="J125">
        <v>7.5</v>
      </c>
    </row>
    <row r="126" spans="2:10" x14ac:dyDescent="0.25">
      <c r="B126" s="19">
        <v>43832</v>
      </c>
      <c r="C126" s="21">
        <v>7.5</v>
      </c>
      <c r="J126">
        <v>7.5</v>
      </c>
    </row>
    <row r="127" spans="2:10" x14ac:dyDescent="0.25">
      <c r="B127" s="19">
        <v>43832</v>
      </c>
      <c r="C127" s="21">
        <v>7.5</v>
      </c>
      <c r="J127">
        <v>7.5</v>
      </c>
    </row>
    <row r="128" spans="2:10" x14ac:dyDescent="0.25">
      <c r="B128" s="19">
        <v>43832</v>
      </c>
      <c r="C128" s="21">
        <v>40</v>
      </c>
      <c r="J128">
        <v>40</v>
      </c>
    </row>
    <row r="129" spans="2:10" x14ac:dyDescent="0.25">
      <c r="B129" s="19">
        <v>43832</v>
      </c>
      <c r="C129" s="21">
        <v>10</v>
      </c>
      <c r="J129">
        <v>10</v>
      </c>
    </row>
    <row r="130" spans="2:10" x14ac:dyDescent="0.25">
      <c r="B130" s="19">
        <v>43832</v>
      </c>
      <c r="C130" s="21">
        <v>10</v>
      </c>
      <c r="J130">
        <v>10</v>
      </c>
    </row>
    <row r="131" spans="2:10" x14ac:dyDescent="0.25">
      <c r="B131" s="19">
        <v>43832</v>
      </c>
      <c r="C131" s="21">
        <v>40</v>
      </c>
      <c r="J131">
        <v>40</v>
      </c>
    </row>
    <row r="132" spans="2:10" x14ac:dyDescent="0.25">
      <c r="B132" s="19">
        <v>43832</v>
      </c>
      <c r="C132" s="21">
        <v>10</v>
      </c>
      <c r="J132">
        <v>10</v>
      </c>
    </row>
    <row r="133" spans="2:10" x14ac:dyDescent="0.25">
      <c r="B133" s="19">
        <v>43832</v>
      </c>
      <c r="C133" s="21">
        <v>10</v>
      </c>
      <c r="J133">
        <v>10</v>
      </c>
    </row>
    <row r="134" spans="2:10" x14ac:dyDescent="0.25">
      <c r="B134" s="19">
        <v>43832</v>
      </c>
      <c r="C134" s="21">
        <v>10</v>
      </c>
      <c r="J134">
        <v>10</v>
      </c>
    </row>
    <row r="135" spans="2:10" x14ac:dyDescent="0.25">
      <c r="B135" s="19">
        <v>43832</v>
      </c>
      <c r="C135" s="21">
        <v>10</v>
      </c>
      <c r="J135">
        <v>10</v>
      </c>
    </row>
    <row r="136" spans="2:10" x14ac:dyDescent="0.25">
      <c r="B136" s="19">
        <v>43832</v>
      </c>
      <c r="C136" s="21">
        <v>15</v>
      </c>
      <c r="J136">
        <v>15</v>
      </c>
    </row>
    <row r="137" spans="2:10" x14ac:dyDescent="0.25">
      <c r="B137" s="19">
        <v>43832</v>
      </c>
      <c r="C137" s="21">
        <v>30</v>
      </c>
      <c r="J137">
        <v>30</v>
      </c>
    </row>
    <row r="138" spans="2:10" x14ac:dyDescent="0.25">
      <c r="B138" s="19">
        <v>43832</v>
      </c>
      <c r="C138" s="21">
        <v>40</v>
      </c>
      <c r="J138">
        <v>40</v>
      </c>
    </row>
    <row r="139" spans="2:10" x14ac:dyDescent="0.25">
      <c r="B139" s="19">
        <v>43832</v>
      </c>
      <c r="C139" s="21">
        <v>40</v>
      </c>
      <c r="J139">
        <v>40</v>
      </c>
    </row>
    <row r="140" spans="2:10" x14ac:dyDescent="0.25">
      <c r="B140" s="19">
        <v>43832</v>
      </c>
      <c r="C140" s="21">
        <v>40</v>
      </c>
      <c r="J140">
        <v>40</v>
      </c>
    </row>
    <row r="141" spans="2:10" x14ac:dyDescent="0.25">
      <c r="B141" s="19">
        <v>43832</v>
      </c>
      <c r="C141" s="21">
        <v>40</v>
      </c>
      <c r="J141">
        <v>40</v>
      </c>
    </row>
    <row r="142" spans="2:10" x14ac:dyDescent="0.25">
      <c r="B142" s="19">
        <v>43832</v>
      </c>
      <c r="C142" s="21">
        <v>40</v>
      </c>
      <c r="J142">
        <v>40</v>
      </c>
    </row>
    <row r="143" spans="2:10" x14ac:dyDescent="0.25">
      <c r="B143" s="19">
        <v>43832</v>
      </c>
      <c r="C143" s="21">
        <v>40</v>
      </c>
      <c r="J143">
        <v>40</v>
      </c>
    </row>
    <row r="144" spans="2:10" x14ac:dyDescent="0.25">
      <c r="B144" s="19">
        <v>43832</v>
      </c>
      <c r="C144" s="21">
        <v>40</v>
      </c>
      <c r="J144">
        <v>40</v>
      </c>
    </row>
    <row r="145" spans="2:10" x14ac:dyDescent="0.25">
      <c r="B145" s="19">
        <v>43832</v>
      </c>
      <c r="C145" s="21">
        <v>10</v>
      </c>
      <c r="J145">
        <v>10</v>
      </c>
    </row>
    <row r="146" spans="2:10" x14ac:dyDescent="0.25">
      <c r="B146" s="19">
        <v>43832</v>
      </c>
      <c r="C146" s="21">
        <v>40</v>
      </c>
      <c r="J146">
        <v>40</v>
      </c>
    </row>
    <row r="147" spans="2:10" x14ac:dyDescent="0.25">
      <c r="B147" s="19">
        <v>43832</v>
      </c>
      <c r="C147" s="21">
        <v>20</v>
      </c>
      <c r="J147">
        <v>20</v>
      </c>
    </row>
    <row r="148" spans="2:10" x14ac:dyDescent="0.25">
      <c r="B148" s="19">
        <v>43832</v>
      </c>
      <c r="C148" s="21">
        <v>20</v>
      </c>
      <c r="J148">
        <v>20</v>
      </c>
    </row>
    <row r="149" spans="2:10" x14ac:dyDescent="0.25">
      <c r="B149" s="19">
        <v>43832</v>
      </c>
      <c r="C149" s="21">
        <v>40</v>
      </c>
      <c r="J149">
        <v>40</v>
      </c>
    </row>
    <row r="150" spans="2:10" x14ac:dyDescent="0.25">
      <c r="B150" s="19">
        <v>43832</v>
      </c>
      <c r="C150" s="21">
        <v>20</v>
      </c>
      <c r="J150">
        <v>20</v>
      </c>
    </row>
    <row r="151" spans="2:10" x14ac:dyDescent="0.25">
      <c r="B151" s="19">
        <v>43832</v>
      </c>
      <c r="C151" s="21">
        <v>10</v>
      </c>
      <c r="J151">
        <v>10</v>
      </c>
    </row>
    <row r="152" spans="2:10" x14ac:dyDescent="0.25">
      <c r="B152" s="19">
        <v>43832</v>
      </c>
      <c r="C152" s="21">
        <v>10</v>
      </c>
      <c r="J152">
        <v>10</v>
      </c>
    </row>
    <row r="153" spans="2:10" x14ac:dyDescent="0.25">
      <c r="B153" s="19">
        <v>43833</v>
      </c>
      <c r="C153" s="21">
        <v>10</v>
      </c>
      <c r="J153">
        <v>10</v>
      </c>
    </row>
    <row r="154" spans="2:10" x14ac:dyDescent="0.25">
      <c r="B154" s="19">
        <v>43834</v>
      </c>
      <c r="C154" s="21">
        <v>40</v>
      </c>
      <c r="J154">
        <v>40</v>
      </c>
    </row>
    <row r="155" spans="2:10" x14ac:dyDescent="0.25">
      <c r="B155" s="19">
        <v>43836</v>
      </c>
      <c r="C155" s="21">
        <v>30</v>
      </c>
      <c r="J155">
        <v>30</v>
      </c>
    </row>
    <row r="156" spans="2:10" x14ac:dyDescent="0.25">
      <c r="B156" s="19">
        <v>43837</v>
      </c>
      <c r="C156" s="21">
        <v>40</v>
      </c>
      <c r="J156">
        <v>40</v>
      </c>
    </row>
    <row r="157" spans="2:10" x14ac:dyDescent="0.25">
      <c r="B157" s="19">
        <v>43838</v>
      </c>
      <c r="C157" s="21">
        <v>40</v>
      </c>
      <c r="J157">
        <v>40</v>
      </c>
    </row>
    <row r="158" spans="2:10" x14ac:dyDescent="0.25">
      <c r="B158" s="19">
        <v>43840</v>
      </c>
      <c r="C158" s="21">
        <v>20</v>
      </c>
      <c r="J158">
        <v>20</v>
      </c>
    </row>
    <row r="159" spans="2:10" x14ac:dyDescent="0.25">
      <c r="B159" s="19">
        <v>43853</v>
      </c>
      <c r="C159" s="21">
        <v>10</v>
      </c>
      <c r="J159">
        <v>10</v>
      </c>
    </row>
    <row r="160" spans="2:10" x14ac:dyDescent="0.25">
      <c r="B160" s="19">
        <v>43853</v>
      </c>
      <c r="C160" s="21">
        <v>60</v>
      </c>
      <c r="J160">
        <v>60</v>
      </c>
    </row>
    <row r="161" spans="2:10" x14ac:dyDescent="0.25">
      <c r="B161" s="19">
        <v>43864</v>
      </c>
      <c r="C161" s="21">
        <v>40</v>
      </c>
      <c r="J161">
        <v>40</v>
      </c>
    </row>
    <row r="162" spans="2:10" x14ac:dyDescent="0.25">
      <c r="B162" s="19">
        <v>43865</v>
      </c>
      <c r="C162" s="21">
        <v>40</v>
      </c>
      <c r="J162">
        <v>40</v>
      </c>
    </row>
    <row r="163" spans="2:10" x14ac:dyDescent="0.25">
      <c r="B163" s="19">
        <v>43866</v>
      </c>
      <c r="C163" s="21">
        <v>40</v>
      </c>
      <c r="J163">
        <v>40</v>
      </c>
    </row>
    <row r="164" spans="2:10" x14ac:dyDescent="0.25">
      <c r="B164" s="19">
        <v>43892</v>
      </c>
      <c r="C164" s="21">
        <v>40</v>
      </c>
      <c r="J164">
        <v>40</v>
      </c>
    </row>
    <row r="165" spans="2:10" x14ac:dyDescent="0.25">
      <c r="B165" s="19">
        <v>43896</v>
      </c>
      <c r="C165" s="21">
        <v>40</v>
      </c>
      <c r="J165">
        <v>40</v>
      </c>
    </row>
    <row r="166" spans="2:10" x14ac:dyDescent="0.25">
      <c r="B166" s="19">
        <v>43922</v>
      </c>
      <c r="C166" s="21">
        <v>40</v>
      </c>
      <c r="J166">
        <v>40</v>
      </c>
    </row>
    <row r="167" spans="2:10" x14ac:dyDescent="0.25">
      <c r="B167" s="19">
        <v>43922</v>
      </c>
      <c r="C167" s="21">
        <v>40</v>
      </c>
      <c r="J167">
        <v>40</v>
      </c>
    </row>
    <row r="168" spans="2:10" x14ac:dyDescent="0.25">
      <c r="B168" s="19">
        <v>43957</v>
      </c>
      <c r="C168" s="21">
        <v>10000</v>
      </c>
      <c r="D168" t="s">
        <v>51</v>
      </c>
      <c r="I168">
        <v>10000</v>
      </c>
    </row>
    <row r="169" spans="2:10" x14ac:dyDescent="0.25">
      <c r="B169" s="19">
        <v>43971</v>
      </c>
      <c r="C169" s="21">
        <v>10</v>
      </c>
      <c r="J169">
        <v>10</v>
      </c>
    </row>
    <row r="170" spans="2:10" x14ac:dyDescent="0.25">
      <c r="B170" s="19">
        <v>44151</v>
      </c>
      <c r="C170" s="21">
        <v>40</v>
      </c>
      <c r="D170" t="s">
        <v>54</v>
      </c>
      <c r="I170">
        <v>40</v>
      </c>
    </row>
    <row r="171" spans="2:10" x14ac:dyDescent="0.25">
      <c r="B171" s="19">
        <v>44158</v>
      </c>
      <c r="C171" s="21">
        <v>85</v>
      </c>
      <c r="J171">
        <v>85</v>
      </c>
    </row>
    <row r="172" spans="2:10" x14ac:dyDescent="0.25">
      <c r="B172" s="19"/>
      <c r="C172" s="21"/>
    </row>
    <row r="173" spans="2:10" x14ac:dyDescent="0.25">
      <c r="B173" s="19"/>
      <c r="C173" s="21"/>
    </row>
    <row r="174" spans="2:10" x14ac:dyDescent="0.25">
      <c r="B174" s="19"/>
      <c r="C174" s="21"/>
    </row>
    <row r="175" spans="2:10" x14ac:dyDescent="0.25">
      <c r="B175" s="19"/>
      <c r="C175" s="21"/>
    </row>
    <row r="176" spans="2:10" x14ac:dyDescent="0.25">
      <c r="B176" s="19"/>
      <c r="C176" s="21"/>
    </row>
    <row r="177" spans="2:11" x14ac:dyDescent="0.25">
      <c r="B177" s="19"/>
      <c r="C177" s="21"/>
    </row>
    <row r="178" spans="2:11" x14ac:dyDescent="0.25">
      <c r="B178" s="19"/>
      <c r="C178" s="21"/>
    </row>
    <row r="179" spans="2:11" x14ac:dyDescent="0.25">
      <c r="B179" s="19"/>
      <c r="C179" s="21"/>
    </row>
    <row r="180" spans="2:11" x14ac:dyDescent="0.25">
      <c r="B180" s="19"/>
      <c r="C180" s="21"/>
    </row>
    <row r="181" spans="2:11" x14ac:dyDescent="0.25">
      <c r="B181" s="19"/>
      <c r="C181" s="21"/>
    </row>
    <row r="182" spans="2:11" x14ac:dyDescent="0.25">
      <c r="B182" s="19"/>
      <c r="C182" s="21"/>
    </row>
    <row r="183" spans="2:11" x14ac:dyDescent="0.25">
      <c r="B183" s="19"/>
      <c r="C183" s="21"/>
    </row>
    <row r="184" spans="2:11" x14ac:dyDescent="0.25">
      <c r="C184" s="21"/>
    </row>
    <row r="185" spans="2:11" ht="15.75" thickBot="1" x14ac:dyDescent="0.3">
      <c r="C185">
        <f>SUM(C7:C184)</f>
        <v>16528.95</v>
      </c>
      <c r="D185" t="s">
        <v>69</v>
      </c>
      <c r="E185" s="21">
        <f>O18</f>
        <v>6289.23</v>
      </c>
      <c r="F185" s="26">
        <f>C185-E185</f>
        <v>10239.720000000001</v>
      </c>
      <c r="I185">
        <f>SUM(I8:I184)</f>
        <v>10040</v>
      </c>
      <c r="J185">
        <f>SUM(J4:J184)</f>
        <v>4495</v>
      </c>
      <c r="K185">
        <f>SUM(K4:K184)</f>
        <v>8.8999999999999986</v>
      </c>
    </row>
    <row r="186" spans="2:11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1BB79-8AC6-47A5-ACB8-0C9791224CC8}">
  <dimension ref="A1:V186"/>
  <sheetViews>
    <sheetView topLeftCell="A160" workbookViewId="0">
      <selection activeCell="D171" sqref="D171"/>
    </sheetView>
  </sheetViews>
  <sheetFormatPr defaultRowHeight="15" x14ac:dyDescent="0.25"/>
  <cols>
    <col min="1" max="1" width="11.7109375" bestFit="1" customWidth="1"/>
    <col min="9" max="9" width="10" bestFit="1" customWidth="1"/>
    <col min="12" max="12" width="9.140625" style="18"/>
    <col min="13" max="13" width="11.28515625" bestFit="1" customWidth="1"/>
    <col min="16" max="16" width="12.5703125" bestFit="1" customWidth="1"/>
    <col min="17" max="17" width="10.28515625" bestFit="1" customWidth="1"/>
    <col min="19" max="19" width="10.140625" bestFit="1" customWidth="1"/>
  </cols>
  <sheetData>
    <row r="1" spans="1:22" x14ac:dyDescent="0.25">
      <c r="A1" t="s">
        <v>35</v>
      </c>
      <c r="B1" t="s">
        <v>33</v>
      </c>
      <c r="D1" t="s">
        <v>41</v>
      </c>
      <c r="I1" t="s">
        <v>53</v>
      </c>
      <c r="J1" t="s">
        <v>43</v>
      </c>
      <c r="K1" t="s">
        <v>38</v>
      </c>
      <c r="M1" t="s">
        <v>35</v>
      </c>
      <c r="N1" t="s">
        <v>34</v>
      </c>
      <c r="O1" t="s">
        <v>37</v>
      </c>
      <c r="Q1" t="s">
        <v>3</v>
      </c>
      <c r="R1" t="s">
        <v>55</v>
      </c>
      <c r="S1" t="s">
        <v>56</v>
      </c>
      <c r="T1" t="s">
        <v>60</v>
      </c>
      <c r="U1" t="s">
        <v>62</v>
      </c>
      <c r="V1" t="s">
        <v>66</v>
      </c>
    </row>
    <row r="2" spans="1:22" x14ac:dyDescent="0.25">
      <c r="B2" t="s">
        <v>34</v>
      </c>
      <c r="C2" t="s">
        <v>36</v>
      </c>
      <c r="Q2" t="s">
        <v>105</v>
      </c>
      <c r="T2" t="s">
        <v>65</v>
      </c>
    </row>
    <row r="3" spans="1:22" x14ac:dyDescent="0.25">
      <c r="B3" s="30"/>
      <c r="C3" s="27"/>
      <c r="D3" s="27"/>
      <c r="E3" s="27"/>
      <c r="F3" s="27"/>
      <c r="G3" s="27"/>
      <c r="H3" s="27"/>
      <c r="I3" s="27"/>
      <c r="J3" s="27"/>
      <c r="K3" s="27"/>
      <c r="P3" s="27"/>
    </row>
    <row r="4" spans="1:22" x14ac:dyDescent="0.25">
      <c r="A4" t="s">
        <v>39</v>
      </c>
      <c r="B4" s="24">
        <v>43892</v>
      </c>
      <c r="C4" s="22">
        <v>4.12</v>
      </c>
      <c r="D4" s="22" t="s">
        <v>42</v>
      </c>
      <c r="F4" s="22"/>
      <c r="G4" s="22"/>
      <c r="H4" s="22"/>
      <c r="I4" s="22"/>
      <c r="J4" s="22"/>
      <c r="K4" s="22">
        <v>4.12</v>
      </c>
      <c r="M4">
        <v>773</v>
      </c>
      <c r="N4" s="19">
        <v>43900</v>
      </c>
      <c r="O4" s="21">
        <v>2274.11</v>
      </c>
      <c r="P4" s="28" t="s">
        <v>55</v>
      </c>
      <c r="Q4" s="21"/>
      <c r="R4" s="21">
        <v>2274.11</v>
      </c>
      <c r="S4" s="21"/>
      <c r="T4" s="21"/>
      <c r="U4" s="21"/>
    </row>
    <row r="5" spans="1:22" x14ac:dyDescent="0.25">
      <c r="A5" t="s">
        <v>39</v>
      </c>
      <c r="B5" s="24">
        <v>43990</v>
      </c>
      <c r="C5" s="22">
        <v>3.15</v>
      </c>
      <c r="D5" s="22" t="s">
        <v>42</v>
      </c>
      <c r="F5" s="22"/>
      <c r="G5" s="22"/>
      <c r="H5" s="22"/>
      <c r="I5" s="22"/>
      <c r="J5" s="22"/>
      <c r="K5" s="22">
        <v>3.15</v>
      </c>
      <c r="N5" s="19">
        <v>43909</v>
      </c>
      <c r="O5" s="21">
        <v>165.6</v>
      </c>
      <c r="P5" s="28" t="s">
        <v>57</v>
      </c>
      <c r="Q5" s="21"/>
      <c r="R5" s="21"/>
      <c r="S5" s="21">
        <v>165.6</v>
      </c>
      <c r="T5" s="21"/>
      <c r="U5" s="21"/>
    </row>
    <row r="6" spans="1:22" x14ac:dyDescent="0.25">
      <c r="A6" t="s">
        <v>40</v>
      </c>
      <c r="B6" s="24">
        <v>44081</v>
      </c>
      <c r="C6" s="22">
        <v>1.63</v>
      </c>
      <c r="D6" s="22" t="s">
        <v>42</v>
      </c>
      <c r="F6" s="32"/>
      <c r="G6" s="22"/>
      <c r="H6" s="22"/>
      <c r="I6" s="22"/>
      <c r="J6" s="22"/>
      <c r="K6" s="22">
        <v>1.63</v>
      </c>
      <c r="N6" s="19">
        <v>43922</v>
      </c>
      <c r="O6" s="21">
        <v>179.6</v>
      </c>
      <c r="P6" s="28" t="s">
        <v>58</v>
      </c>
      <c r="Q6" s="21"/>
      <c r="R6" s="21"/>
      <c r="S6" s="21">
        <v>179.6</v>
      </c>
      <c r="T6" s="21"/>
      <c r="U6" s="21"/>
    </row>
    <row r="7" spans="1:22" x14ac:dyDescent="0.25">
      <c r="A7">
        <v>773</v>
      </c>
      <c r="B7" s="20"/>
      <c r="N7" s="19">
        <v>44165</v>
      </c>
      <c r="O7" s="21">
        <v>1048.1199999999999</v>
      </c>
      <c r="P7" s="28" t="s">
        <v>104</v>
      </c>
      <c r="Q7">
        <v>434.12</v>
      </c>
      <c r="T7">
        <v>614</v>
      </c>
      <c r="U7" s="21"/>
    </row>
    <row r="8" spans="1:22" x14ac:dyDescent="0.25">
      <c r="B8" s="19">
        <v>43832</v>
      </c>
      <c r="C8" s="21">
        <v>7.5</v>
      </c>
      <c r="J8">
        <v>7.5</v>
      </c>
      <c r="N8" s="19">
        <v>43987</v>
      </c>
      <c r="O8" s="21">
        <v>150</v>
      </c>
      <c r="P8" s="28" t="s">
        <v>64</v>
      </c>
      <c r="Q8" s="21"/>
      <c r="R8" s="21"/>
      <c r="S8" s="21"/>
      <c r="T8" s="21"/>
      <c r="U8" s="21">
        <v>150</v>
      </c>
    </row>
    <row r="9" spans="1:22" x14ac:dyDescent="0.25">
      <c r="B9" s="19">
        <v>43832</v>
      </c>
      <c r="C9" s="21">
        <v>7.5</v>
      </c>
      <c r="J9">
        <v>7.5</v>
      </c>
      <c r="N9" s="19">
        <v>43993</v>
      </c>
      <c r="O9" s="21">
        <v>211.36</v>
      </c>
      <c r="P9" s="28" t="s">
        <v>63</v>
      </c>
      <c r="Q9" s="21"/>
      <c r="R9" s="21">
        <v>211.36</v>
      </c>
      <c r="S9" s="21"/>
      <c r="T9" s="21"/>
      <c r="U9" s="21"/>
    </row>
    <row r="10" spans="1:22" x14ac:dyDescent="0.25">
      <c r="B10" s="19">
        <v>43832</v>
      </c>
      <c r="C10" s="21">
        <v>10</v>
      </c>
      <c r="J10">
        <v>10</v>
      </c>
      <c r="N10" s="19">
        <v>43993</v>
      </c>
      <c r="O10" s="21">
        <v>246</v>
      </c>
      <c r="P10" s="28" t="s">
        <v>66</v>
      </c>
      <c r="Q10" s="21"/>
      <c r="R10" s="21"/>
      <c r="S10" s="21"/>
      <c r="T10" s="21"/>
      <c r="U10" s="21"/>
      <c r="V10" s="21">
        <v>246</v>
      </c>
    </row>
    <row r="11" spans="1:22" x14ac:dyDescent="0.25">
      <c r="B11" s="19">
        <v>43832</v>
      </c>
      <c r="C11" s="21">
        <v>10</v>
      </c>
      <c r="J11">
        <v>10</v>
      </c>
      <c r="N11" s="19">
        <v>44011</v>
      </c>
      <c r="O11" s="21">
        <v>20</v>
      </c>
      <c r="P11" s="28" t="s">
        <v>52</v>
      </c>
      <c r="Q11" s="21"/>
      <c r="R11" s="21"/>
      <c r="S11" s="21"/>
      <c r="T11" s="21">
        <v>20</v>
      </c>
      <c r="U11" s="21"/>
    </row>
    <row r="12" spans="1:22" x14ac:dyDescent="0.25">
      <c r="B12" s="19">
        <v>43832</v>
      </c>
      <c r="C12" s="21">
        <v>10</v>
      </c>
      <c r="J12">
        <v>10</v>
      </c>
      <c r="N12" s="19">
        <v>44097</v>
      </c>
      <c r="O12" s="21">
        <v>70</v>
      </c>
      <c r="P12" s="28" t="s">
        <v>61</v>
      </c>
      <c r="Q12" s="21"/>
      <c r="R12" s="21"/>
      <c r="S12" s="21"/>
      <c r="U12" s="21">
        <v>70</v>
      </c>
    </row>
    <row r="13" spans="1:22" x14ac:dyDescent="0.25">
      <c r="B13" s="19">
        <v>43832</v>
      </c>
      <c r="C13" s="21">
        <v>10</v>
      </c>
      <c r="J13">
        <v>10</v>
      </c>
      <c r="N13" s="19">
        <v>44151</v>
      </c>
      <c r="O13" s="21">
        <v>70</v>
      </c>
      <c r="P13" s="28" t="s">
        <v>68</v>
      </c>
      <c r="Q13" s="21"/>
      <c r="R13" s="21"/>
      <c r="S13" s="21"/>
      <c r="T13" s="21">
        <v>70</v>
      </c>
      <c r="U13" s="21"/>
    </row>
    <row r="14" spans="1:22" x14ac:dyDescent="0.25">
      <c r="B14" s="19">
        <v>43832</v>
      </c>
      <c r="C14" s="21">
        <v>10</v>
      </c>
      <c r="J14">
        <v>10</v>
      </c>
      <c r="N14" s="19">
        <v>44162</v>
      </c>
      <c r="O14" s="21">
        <v>39</v>
      </c>
      <c r="P14" s="28" t="s">
        <v>58</v>
      </c>
      <c r="Q14" s="21"/>
      <c r="R14" s="21"/>
      <c r="S14" s="21">
        <v>39</v>
      </c>
      <c r="U14" s="21"/>
    </row>
    <row r="15" spans="1:22" x14ac:dyDescent="0.25">
      <c r="B15" s="19">
        <v>43832</v>
      </c>
      <c r="C15" s="21">
        <v>10</v>
      </c>
      <c r="J15">
        <v>10</v>
      </c>
      <c r="Q15" s="21"/>
      <c r="R15" s="21"/>
      <c r="T15" s="21"/>
      <c r="U15" s="21"/>
    </row>
    <row r="16" spans="1:22" x14ac:dyDescent="0.25">
      <c r="B16" s="19">
        <v>43832</v>
      </c>
      <c r="C16" s="21">
        <v>10</v>
      </c>
      <c r="J16">
        <v>10</v>
      </c>
    </row>
    <row r="17" spans="2:22" x14ac:dyDescent="0.25">
      <c r="B17" s="19">
        <v>43832</v>
      </c>
      <c r="C17" s="21">
        <v>10</v>
      </c>
      <c r="J17">
        <v>10</v>
      </c>
      <c r="P17" s="27"/>
    </row>
    <row r="18" spans="2:22" x14ac:dyDescent="0.25">
      <c r="B18" s="19">
        <v>43832</v>
      </c>
      <c r="C18" s="21">
        <v>10</v>
      </c>
      <c r="J18">
        <v>10</v>
      </c>
      <c r="O18" s="21">
        <f>SUM(O4:O17)</f>
        <v>4473.79</v>
      </c>
      <c r="P18" s="21">
        <f>SUM(Q18:V18)</f>
        <v>4473.79</v>
      </c>
      <c r="Q18" s="21">
        <f>SUM(Q4:Q17)</f>
        <v>434.12</v>
      </c>
      <c r="R18" s="21">
        <f>SUM(R4:R17)</f>
        <v>2485.4700000000003</v>
      </c>
      <c r="S18" s="21">
        <f t="shared" ref="S18:V18" si="0">SUM(S4:S17)</f>
        <v>384.2</v>
      </c>
      <c r="T18" s="21">
        <f t="shared" si="0"/>
        <v>704</v>
      </c>
      <c r="U18" s="21">
        <f t="shared" si="0"/>
        <v>220</v>
      </c>
      <c r="V18" s="21">
        <f t="shared" si="0"/>
        <v>246</v>
      </c>
    </row>
    <row r="19" spans="2:22" x14ac:dyDescent="0.25">
      <c r="B19" s="19">
        <v>43832</v>
      </c>
      <c r="C19" s="21">
        <v>10</v>
      </c>
      <c r="J19">
        <v>10</v>
      </c>
    </row>
    <row r="20" spans="2:22" x14ac:dyDescent="0.25">
      <c r="B20" s="19">
        <v>43832</v>
      </c>
      <c r="C20" s="21">
        <v>10</v>
      </c>
      <c r="J20">
        <v>10</v>
      </c>
    </row>
    <row r="21" spans="2:22" x14ac:dyDescent="0.25">
      <c r="B21" s="19">
        <v>43832</v>
      </c>
      <c r="C21" s="21">
        <v>10</v>
      </c>
      <c r="J21">
        <v>10</v>
      </c>
    </row>
    <row r="22" spans="2:22" x14ac:dyDescent="0.25">
      <c r="B22" s="19">
        <v>43832</v>
      </c>
      <c r="C22" s="21">
        <v>10</v>
      </c>
      <c r="J22">
        <v>10</v>
      </c>
    </row>
    <row r="23" spans="2:22" x14ac:dyDescent="0.25">
      <c r="B23" s="19">
        <v>43832</v>
      </c>
      <c r="C23" s="21">
        <v>10</v>
      </c>
      <c r="J23">
        <v>10</v>
      </c>
    </row>
    <row r="24" spans="2:22" x14ac:dyDescent="0.25">
      <c r="B24" s="19">
        <v>43832</v>
      </c>
      <c r="C24" s="21">
        <v>10</v>
      </c>
      <c r="J24">
        <v>10</v>
      </c>
    </row>
    <row r="25" spans="2:22" x14ac:dyDescent="0.25">
      <c r="B25" s="19">
        <v>43832</v>
      </c>
      <c r="C25" s="21">
        <v>10</v>
      </c>
      <c r="J25">
        <v>10</v>
      </c>
    </row>
    <row r="26" spans="2:22" x14ac:dyDescent="0.25">
      <c r="B26" s="19">
        <v>43832</v>
      </c>
      <c r="C26" s="21">
        <v>10</v>
      </c>
      <c r="J26">
        <v>10</v>
      </c>
    </row>
    <row r="27" spans="2:22" x14ac:dyDescent="0.25">
      <c r="B27" s="19">
        <v>43832</v>
      </c>
      <c r="C27" s="21">
        <v>10</v>
      </c>
      <c r="J27">
        <v>10</v>
      </c>
    </row>
    <row r="28" spans="2:22" x14ac:dyDescent="0.25">
      <c r="B28" s="19">
        <v>43832</v>
      </c>
      <c r="C28" s="21">
        <v>10</v>
      </c>
      <c r="J28">
        <v>10</v>
      </c>
    </row>
    <row r="29" spans="2:22" x14ac:dyDescent="0.25">
      <c r="B29" s="19">
        <v>43832</v>
      </c>
      <c r="C29" s="21">
        <v>10</v>
      </c>
      <c r="J29">
        <v>10</v>
      </c>
    </row>
    <row r="30" spans="2:22" x14ac:dyDescent="0.25">
      <c r="B30" s="19">
        <v>43832</v>
      </c>
      <c r="C30" s="21">
        <v>10</v>
      </c>
      <c r="J30">
        <v>10</v>
      </c>
    </row>
    <row r="31" spans="2:22" x14ac:dyDescent="0.25">
      <c r="B31" s="19">
        <v>43832</v>
      </c>
      <c r="C31" s="21">
        <v>10</v>
      </c>
      <c r="J31">
        <v>10</v>
      </c>
    </row>
    <row r="32" spans="2:22" x14ac:dyDescent="0.25">
      <c r="B32" s="19">
        <v>43832</v>
      </c>
      <c r="C32" s="21">
        <v>10</v>
      </c>
      <c r="J32">
        <v>10</v>
      </c>
    </row>
    <row r="33" spans="2:10" x14ac:dyDescent="0.25">
      <c r="B33" s="19">
        <v>43832</v>
      </c>
      <c r="C33" s="21">
        <v>10</v>
      </c>
      <c r="J33">
        <v>10</v>
      </c>
    </row>
    <row r="34" spans="2:10" x14ac:dyDescent="0.25">
      <c r="B34" s="19">
        <v>43832</v>
      </c>
      <c r="C34" s="21">
        <v>10</v>
      </c>
      <c r="J34">
        <v>10</v>
      </c>
    </row>
    <row r="35" spans="2:10" x14ac:dyDescent="0.25">
      <c r="B35" s="19">
        <v>43832</v>
      </c>
      <c r="C35" s="21">
        <v>10</v>
      </c>
      <c r="J35">
        <v>10</v>
      </c>
    </row>
    <row r="36" spans="2:10" x14ac:dyDescent="0.25">
      <c r="B36" s="19">
        <v>43832</v>
      </c>
      <c r="C36" s="21">
        <v>10</v>
      </c>
      <c r="J36">
        <v>10</v>
      </c>
    </row>
    <row r="37" spans="2:10" x14ac:dyDescent="0.25">
      <c r="B37" s="19">
        <v>43832</v>
      </c>
      <c r="C37" s="21">
        <v>10</v>
      </c>
      <c r="J37">
        <v>10</v>
      </c>
    </row>
    <row r="38" spans="2:10" x14ac:dyDescent="0.25">
      <c r="B38" s="19">
        <v>43832</v>
      </c>
      <c r="C38" s="21">
        <v>10</v>
      </c>
      <c r="J38">
        <v>10</v>
      </c>
    </row>
    <row r="39" spans="2:10" x14ac:dyDescent="0.25">
      <c r="B39" s="19">
        <v>43832</v>
      </c>
      <c r="C39" s="21">
        <v>10</v>
      </c>
      <c r="J39">
        <v>10</v>
      </c>
    </row>
    <row r="40" spans="2:10" x14ac:dyDescent="0.25">
      <c r="B40" s="19">
        <v>43832</v>
      </c>
      <c r="C40" s="21">
        <v>10</v>
      </c>
      <c r="J40">
        <v>10</v>
      </c>
    </row>
    <row r="41" spans="2:10" x14ac:dyDescent="0.25">
      <c r="B41" s="19">
        <v>43832</v>
      </c>
      <c r="C41" s="21">
        <v>10</v>
      </c>
      <c r="J41">
        <v>10</v>
      </c>
    </row>
    <row r="42" spans="2:10" x14ac:dyDescent="0.25">
      <c r="B42" s="19">
        <v>43832</v>
      </c>
      <c r="C42" s="21">
        <v>10</v>
      </c>
      <c r="J42">
        <v>10</v>
      </c>
    </row>
    <row r="43" spans="2:10" x14ac:dyDescent="0.25">
      <c r="B43" s="19">
        <v>43832</v>
      </c>
      <c r="C43" s="21">
        <v>10</v>
      </c>
      <c r="J43">
        <v>10</v>
      </c>
    </row>
    <row r="44" spans="2:10" x14ac:dyDescent="0.25">
      <c r="B44" s="19">
        <v>43832</v>
      </c>
      <c r="C44" s="21">
        <v>10</v>
      </c>
      <c r="J44">
        <v>10</v>
      </c>
    </row>
    <row r="45" spans="2:10" x14ac:dyDescent="0.25">
      <c r="B45" s="19">
        <v>43832</v>
      </c>
      <c r="C45" s="21">
        <v>10</v>
      </c>
      <c r="J45">
        <v>10</v>
      </c>
    </row>
    <row r="46" spans="2:10" x14ac:dyDescent="0.25">
      <c r="B46" s="19">
        <v>43832</v>
      </c>
      <c r="C46" s="21">
        <v>10</v>
      </c>
      <c r="J46">
        <v>10</v>
      </c>
    </row>
    <row r="47" spans="2:10" x14ac:dyDescent="0.25">
      <c r="B47" s="19">
        <v>43832</v>
      </c>
      <c r="C47" s="21">
        <v>10</v>
      </c>
      <c r="J47">
        <v>10</v>
      </c>
    </row>
    <row r="48" spans="2:10" x14ac:dyDescent="0.25">
      <c r="B48" s="19">
        <v>43832</v>
      </c>
      <c r="C48" s="21">
        <v>20</v>
      </c>
      <c r="J48">
        <v>20</v>
      </c>
    </row>
    <row r="49" spans="2:10" x14ac:dyDescent="0.25">
      <c r="B49" s="19">
        <v>43832</v>
      </c>
      <c r="C49" s="21">
        <v>20</v>
      </c>
      <c r="J49">
        <v>20</v>
      </c>
    </row>
    <row r="50" spans="2:10" x14ac:dyDescent="0.25">
      <c r="B50" s="19">
        <v>43832</v>
      </c>
      <c r="C50" s="21">
        <v>20</v>
      </c>
      <c r="J50">
        <v>20</v>
      </c>
    </row>
    <row r="51" spans="2:10" x14ac:dyDescent="0.25">
      <c r="B51" s="19">
        <v>43832</v>
      </c>
      <c r="C51" s="21">
        <v>20</v>
      </c>
      <c r="J51">
        <v>20</v>
      </c>
    </row>
    <row r="52" spans="2:10" x14ac:dyDescent="0.25">
      <c r="B52" s="19">
        <v>43832</v>
      </c>
      <c r="C52" s="21">
        <v>20</v>
      </c>
      <c r="J52">
        <v>20</v>
      </c>
    </row>
    <row r="53" spans="2:10" x14ac:dyDescent="0.25">
      <c r="B53" s="19">
        <v>43832</v>
      </c>
      <c r="C53" s="21">
        <v>20</v>
      </c>
      <c r="J53">
        <v>20</v>
      </c>
    </row>
    <row r="54" spans="2:10" x14ac:dyDescent="0.25">
      <c r="B54" s="19">
        <v>43832</v>
      </c>
      <c r="C54" s="21">
        <v>30</v>
      </c>
      <c r="J54">
        <v>30</v>
      </c>
    </row>
    <row r="55" spans="2:10" x14ac:dyDescent="0.25">
      <c r="B55" s="19">
        <v>43832</v>
      </c>
      <c r="C55" s="21">
        <v>30</v>
      </c>
      <c r="J55">
        <v>30</v>
      </c>
    </row>
    <row r="56" spans="2:10" x14ac:dyDescent="0.25">
      <c r="B56" s="19">
        <v>43832</v>
      </c>
      <c r="C56" s="21">
        <v>30</v>
      </c>
      <c r="J56">
        <v>30</v>
      </c>
    </row>
    <row r="57" spans="2:10" x14ac:dyDescent="0.25">
      <c r="B57" s="19">
        <v>43832</v>
      </c>
      <c r="C57" s="21">
        <v>30</v>
      </c>
      <c r="J57">
        <v>30</v>
      </c>
    </row>
    <row r="58" spans="2:10" x14ac:dyDescent="0.25">
      <c r="B58" s="19">
        <v>43832</v>
      </c>
      <c r="C58" s="21">
        <v>30</v>
      </c>
      <c r="J58">
        <v>30</v>
      </c>
    </row>
    <row r="59" spans="2:10" x14ac:dyDescent="0.25">
      <c r="B59" s="19">
        <v>43832</v>
      </c>
      <c r="C59" s="21">
        <v>30</v>
      </c>
      <c r="J59">
        <v>30</v>
      </c>
    </row>
    <row r="60" spans="2:10" x14ac:dyDescent="0.25">
      <c r="B60" s="19">
        <v>43832</v>
      </c>
      <c r="C60" s="21">
        <v>40</v>
      </c>
      <c r="J60">
        <v>40</v>
      </c>
    </row>
    <row r="61" spans="2:10" x14ac:dyDescent="0.25">
      <c r="B61" s="19">
        <v>43832</v>
      </c>
      <c r="C61" s="21">
        <v>40</v>
      </c>
      <c r="J61">
        <v>40</v>
      </c>
    </row>
    <row r="62" spans="2:10" x14ac:dyDescent="0.25">
      <c r="B62" s="19">
        <v>43832</v>
      </c>
      <c r="C62" s="21">
        <v>40</v>
      </c>
      <c r="J62">
        <v>40</v>
      </c>
    </row>
    <row r="63" spans="2:10" x14ac:dyDescent="0.25">
      <c r="B63" s="19">
        <v>43832</v>
      </c>
      <c r="C63" s="21">
        <v>40</v>
      </c>
      <c r="J63">
        <v>40</v>
      </c>
    </row>
    <row r="64" spans="2:10" x14ac:dyDescent="0.25">
      <c r="B64" s="19">
        <v>43832</v>
      </c>
      <c r="C64" s="21">
        <v>40</v>
      </c>
      <c r="J64">
        <v>40</v>
      </c>
    </row>
    <row r="65" spans="2:10" x14ac:dyDescent="0.25">
      <c r="B65" s="19">
        <v>43832</v>
      </c>
      <c r="C65" s="21">
        <v>40</v>
      </c>
      <c r="J65">
        <v>40</v>
      </c>
    </row>
    <row r="66" spans="2:10" x14ac:dyDescent="0.25">
      <c r="B66" s="19">
        <v>43832</v>
      </c>
      <c r="C66" s="21">
        <v>40</v>
      </c>
      <c r="J66">
        <v>40</v>
      </c>
    </row>
    <row r="67" spans="2:10" x14ac:dyDescent="0.25">
      <c r="B67" s="19">
        <v>43832</v>
      </c>
      <c r="C67" s="21">
        <v>40</v>
      </c>
      <c r="J67">
        <v>40</v>
      </c>
    </row>
    <row r="68" spans="2:10" x14ac:dyDescent="0.25">
      <c r="B68" s="19">
        <v>43832</v>
      </c>
      <c r="C68" s="21">
        <v>40</v>
      </c>
      <c r="J68">
        <v>40</v>
      </c>
    </row>
    <row r="69" spans="2:10" x14ac:dyDescent="0.25">
      <c r="B69" s="19">
        <v>43832</v>
      </c>
      <c r="C69" s="21">
        <v>40</v>
      </c>
      <c r="J69">
        <v>40</v>
      </c>
    </row>
    <row r="70" spans="2:10" x14ac:dyDescent="0.25">
      <c r="B70" s="19">
        <v>43832</v>
      </c>
      <c r="C70" s="21">
        <v>40</v>
      </c>
      <c r="J70">
        <v>40</v>
      </c>
    </row>
    <row r="71" spans="2:10" x14ac:dyDescent="0.25">
      <c r="B71" s="19">
        <v>43832</v>
      </c>
      <c r="C71" s="21">
        <v>40</v>
      </c>
      <c r="J71">
        <v>40</v>
      </c>
    </row>
    <row r="72" spans="2:10" x14ac:dyDescent="0.25">
      <c r="B72" s="19">
        <v>43832</v>
      </c>
      <c r="C72" s="21">
        <v>40</v>
      </c>
      <c r="J72">
        <v>40</v>
      </c>
    </row>
    <row r="73" spans="2:10" x14ac:dyDescent="0.25">
      <c r="B73" s="19">
        <v>43832</v>
      </c>
      <c r="C73" s="21">
        <v>40</v>
      </c>
      <c r="J73">
        <v>40</v>
      </c>
    </row>
    <row r="74" spans="2:10" x14ac:dyDescent="0.25">
      <c r="B74" s="19">
        <v>43832</v>
      </c>
      <c r="C74" s="21">
        <v>40</v>
      </c>
      <c r="J74">
        <v>40</v>
      </c>
    </row>
    <row r="75" spans="2:10" x14ac:dyDescent="0.25">
      <c r="B75" s="19">
        <v>43832</v>
      </c>
      <c r="C75" s="21">
        <v>40</v>
      </c>
      <c r="J75">
        <v>40</v>
      </c>
    </row>
    <row r="76" spans="2:10" x14ac:dyDescent="0.25">
      <c r="B76" s="19">
        <v>43832</v>
      </c>
      <c r="C76" s="21">
        <v>40</v>
      </c>
      <c r="J76">
        <v>40</v>
      </c>
    </row>
    <row r="77" spans="2:10" x14ac:dyDescent="0.25">
      <c r="B77" s="19">
        <v>43832</v>
      </c>
      <c r="C77" s="21">
        <v>40</v>
      </c>
      <c r="J77">
        <v>40</v>
      </c>
    </row>
    <row r="78" spans="2:10" x14ac:dyDescent="0.25">
      <c r="B78" s="19">
        <v>43832</v>
      </c>
      <c r="C78" s="21">
        <v>40</v>
      </c>
      <c r="J78">
        <v>40</v>
      </c>
    </row>
    <row r="79" spans="2:10" x14ac:dyDescent="0.25">
      <c r="B79" s="19">
        <v>43832</v>
      </c>
      <c r="C79" s="21">
        <v>40</v>
      </c>
      <c r="J79">
        <v>40</v>
      </c>
    </row>
    <row r="80" spans="2:10" x14ac:dyDescent="0.25">
      <c r="B80" s="19">
        <v>43832</v>
      </c>
      <c r="C80" s="21">
        <v>40</v>
      </c>
      <c r="J80">
        <v>40</v>
      </c>
    </row>
    <row r="81" spans="2:10" x14ac:dyDescent="0.25">
      <c r="B81" s="19">
        <v>43832</v>
      </c>
      <c r="C81" s="21">
        <v>40</v>
      </c>
      <c r="J81">
        <v>40</v>
      </c>
    </row>
    <row r="82" spans="2:10" x14ac:dyDescent="0.25">
      <c r="B82" s="19">
        <v>43832</v>
      </c>
      <c r="C82" s="21">
        <v>40</v>
      </c>
      <c r="J82">
        <v>40</v>
      </c>
    </row>
    <row r="83" spans="2:10" x14ac:dyDescent="0.25">
      <c r="B83" s="19">
        <v>43832</v>
      </c>
      <c r="C83" s="21">
        <v>40</v>
      </c>
      <c r="J83">
        <v>40</v>
      </c>
    </row>
    <row r="84" spans="2:10" x14ac:dyDescent="0.25">
      <c r="B84" s="19">
        <v>43832</v>
      </c>
      <c r="C84" s="21">
        <v>40</v>
      </c>
      <c r="J84">
        <v>40</v>
      </c>
    </row>
    <row r="85" spans="2:10" x14ac:dyDescent="0.25">
      <c r="B85" s="19">
        <v>43832</v>
      </c>
      <c r="C85" s="21">
        <v>40</v>
      </c>
      <c r="J85">
        <v>40</v>
      </c>
    </row>
    <row r="86" spans="2:10" x14ac:dyDescent="0.25">
      <c r="B86" s="19">
        <v>43832</v>
      </c>
      <c r="C86" s="21">
        <v>40</v>
      </c>
      <c r="J86">
        <v>40</v>
      </c>
    </row>
    <row r="87" spans="2:10" x14ac:dyDescent="0.25">
      <c r="B87" s="19">
        <v>43832</v>
      </c>
      <c r="C87" s="21">
        <v>40</v>
      </c>
      <c r="J87">
        <v>40</v>
      </c>
    </row>
    <row r="88" spans="2:10" x14ac:dyDescent="0.25">
      <c r="B88" s="19">
        <v>43832</v>
      </c>
      <c r="C88" s="21">
        <v>40</v>
      </c>
      <c r="J88">
        <v>40</v>
      </c>
    </row>
    <row r="89" spans="2:10" x14ac:dyDescent="0.25">
      <c r="B89" s="19">
        <v>43832</v>
      </c>
      <c r="C89" s="21">
        <v>40</v>
      </c>
      <c r="J89">
        <v>40</v>
      </c>
    </row>
    <row r="90" spans="2:10" x14ac:dyDescent="0.25">
      <c r="B90" s="19">
        <v>43832</v>
      </c>
      <c r="C90" s="21">
        <v>40</v>
      </c>
      <c r="J90">
        <v>40</v>
      </c>
    </row>
    <row r="91" spans="2:10" x14ac:dyDescent="0.25">
      <c r="B91" s="19">
        <v>43832</v>
      </c>
      <c r="C91" s="21">
        <v>40</v>
      </c>
      <c r="J91">
        <v>40</v>
      </c>
    </row>
    <row r="92" spans="2:10" x14ac:dyDescent="0.25">
      <c r="B92" s="19">
        <v>43832</v>
      </c>
      <c r="C92" s="21">
        <v>40</v>
      </c>
      <c r="J92">
        <v>40</v>
      </c>
    </row>
    <row r="93" spans="2:10" x14ac:dyDescent="0.25">
      <c r="B93" s="19">
        <v>43832</v>
      </c>
      <c r="C93" s="21">
        <v>40</v>
      </c>
      <c r="J93">
        <v>40</v>
      </c>
    </row>
    <row r="94" spans="2:10" x14ac:dyDescent="0.25">
      <c r="B94" s="19">
        <v>43832</v>
      </c>
      <c r="C94" s="21">
        <v>40</v>
      </c>
      <c r="J94">
        <v>40</v>
      </c>
    </row>
    <row r="95" spans="2:10" x14ac:dyDescent="0.25">
      <c r="B95" s="19">
        <v>43832</v>
      </c>
      <c r="C95" s="21">
        <v>40</v>
      </c>
      <c r="J95">
        <v>40</v>
      </c>
    </row>
    <row r="96" spans="2:10" x14ac:dyDescent="0.25">
      <c r="B96" s="19">
        <v>43832</v>
      </c>
      <c r="C96" s="21">
        <v>40</v>
      </c>
      <c r="J96">
        <v>40</v>
      </c>
    </row>
    <row r="97" spans="2:10" x14ac:dyDescent="0.25">
      <c r="B97" s="19">
        <v>43832</v>
      </c>
      <c r="C97" s="21">
        <v>40</v>
      </c>
      <c r="J97">
        <v>40</v>
      </c>
    </row>
    <row r="98" spans="2:10" x14ac:dyDescent="0.25">
      <c r="B98" s="19">
        <v>43832</v>
      </c>
      <c r="C98" s="21">
        <v>40</v>
      </c>
      <c r="J98">
        <v>40</v>
      </c>
    </row>
    <row r="99" spans="2:10" x14ac:dyDescent="0.25">
      <c r="B99" s="19">
        <v>43832</v>
      </c>
      <c r="C99" s="21">
        <v>40</v>
      </c>
      <c r="J99">
        <v>40</v>
      </c>
    </row>
    <row r="100" spans="2:10" x14ac:dyDescent="0.25">
      <c r="B100" s="19">
        <v>43832</v>
      </c>
      <c r="C100" s="21">
        <v>40</v>
      </c>
      <c r="J100">
        <v>40</v>
      </c>
    </row>
    <row r="101" spans="2:10" x14ac:dyDescent="0.25">
      <c r="B101" s="19">
        <v>43832</v>
      </c>
      <c r="C101" s="21">
        <v>40</v>
      </c>
      <c r="J101">
        <v>40</v>
      </c>
    </row>
    <row r="102" spans="2:10" x14ac:dyDescent="0.25">
      <c r="B102" s="19">
        <v>43832</v>
      </c>
      <c r="C102" s="21">
        <v>40</v>
      </c>
      <c r="J102">
        <v>40</v>
      </c>
    </row>
    <row r="103" spans="2:10" x14ac:dyDescent="0.25">
      <c r="B103" s="19">
        <v>43832</v>
      </c>
      <c r="C103" s="21">
        <v>40</v>
      </c>
      <c r="J103">
        <v>40</v>
      </c>
    </row>
    <row r="104" spans="2:10" x14ac:dyDescent="0.25">
      <c r="B104" s="19">
        <v>43832</v>
      </c>
      <c r="C104" s="21">
        <v>40</v>
      </c>
      <c r="J104">
        <v>40</v>
      </c>
    </row>
    <row r="105" spans="2:10" x14ac:dyDescent="0.25">
      <c r="B105" s="19">
        <v>43832</v>
      </c>
      <c r="C105" s="21">
        <v>40</v>
      </c>
      <c r="J105">
        <v>40</v>
      </c>
    </row>
    <row r="106" spans="2:10" x14ac:dyDescent="0.25">
      <c r="B106" s="19">
        <v>43832</v>
      </c>
      <c r="C106" s="21">
        <v>40</v>
      </c>
      <c r="J106">
        <v>40</v>
      </c>
    </row>
    <row r="107" spans="2:10" x14ac:dyDescent="0.25">
      <c r="B107" s="19">
        <v>43832</v>
      </c>
      <c r="C107" s="21">
        <v>40</v>
      </c>
      <c r="J107">
        <v>40</v>
      </c>
    </row>
    <row r="108" spans="2:10" x14ac:dyDescent="0.25">
      <c r="B108" s="19">
        <v>43832</v>
      </c>
      <c r="C108" s="21">
        <v>40</v>
      </c>
      <c r="J108">
        <v>40</v>
      </c>
    </row>
    <row r="109" spans="2:10" x14ac:dyDescent="0.25">
      <c r="B109" s="19">
        <v>43832</v>
      </c>
      <c r="C109" s="21">
        <v>40</v>
      </c>
      <c r="J109">
        <v>40</v>
      </c>
    </row>
    <row r="110" spans="2:10" x14ac:dyDescent="0.25">
      <c r="B110" s="19">
        <v>43832</v>
      </c>
      <c r="C110" s="21">
        <v>40</v>
      </c>
      <c r="J110">
        <v>40</v>
      </c>
    </row>
    <row r="111" spans="2:10" x14ac:dyDescent="0.25">
      <c r="B111" s="19">
        <v>43832</v>
      </c>
      <c r="C111" s="21">
        <v>40</v>
      </c>
      <c r="J111">
        <v>40</v>
      </c>
    </row>
    <row r="112" spans="2:10" x14ac:dyDescent="0.25">
      <c r="B112" s="19">
        <v>43832</v>
      </c>
      <c r="C112" s="21">
        <v>40</v>
      </c>
      <c r="J112">
        <v>40</v>
      </c>
    </row>
    <row r="113" spans="2:10" x14ac:dyDescent="0.25">
      <c r="B113" s="19">
        <v>43832</v>
      </c>
      <c r="C113" s="21">
        <v>40</v>
      </c>
      <c r="J113">
        <v>40</v>
      </c>
    </row>
    <row r="114" spans="2:10" x14ac:dyDescent="0.25">
      <c r="B114" s="19">
        <v>43832</v>
      </c>
      <c r="C114" s="21">
        <v>40</v>
      </c>
      <c r="J114">
        <v>40</v>
      </c>
    </row>
    <row r="115" spans="2:10" x14ac:dyDescent="0.25">
      <c r="B115" s="19">
        <v>43832</v>
      </c>
      <c r="C115" s="21">
        <v>40</v>
      </c>
      <c r="J115">
        <v>40</v>
      </c>
    </row>
    <row r="116" spans="2:10" x14ac:dyDescent="0.25">
      <c r="B116" s="19">
        <v>43832</v>
      </c>
      <c r="C116" s="21">
        <v>40</v>
      </c>
      <c r="J116">
        <v>40</v>
      </c>
    </row>
    <row r="117" spans="2:10" x14ac:dyDescent="0.25">
      <c r="B117" s="19">
        <v>43832</v>
      </c>
      <c r="C117" s="21">
        <v>40</v>
      </c>
      <c r="J117">
        <v>40</v>
      </c>
    </row>
    <row r="118" spans="2:10" x14ac:dyDescent="0.25">
      <c r="B118" s="19">
        <v>43832</v>
      </c>
      <c r="C118" s="21">
        <v>40</v>
      </c>
      <c r="J118">
        <v>40</v>
      </c>
    </row>
    <row r="119" spans="2:10" x14ac:dyDescent="0.25">
      <c r="B119" s="19">
        <v>43832</v>
      </c>
      <c r="C119" s="21">
        <v>55</v>
      </c>
      <c r="J119">
        <v>55</v>
      </c>
    </row>
    <row r="120" spans="2:10" x14ac:dyDescent="0.25">
      <c r="B120" s="19">
        <v>43832</v>
      </c>
      <c r="C120" s="21">
        <v>40</v>
      </c>
      <c r="J120">
        <v>40</v>
      </c>
    </row>
    <row r="121" spans="2:10" x14ac:dyDescent="0.25">
      <c r="B121" s="19">
        <v>43832</v>
      </c>
      <c r="C121" s="21">
        <v>40</v>
      </c>
      <c r="J121">
        <v>40</v>
      </c>
    </row>
    <row r="122" spans="2:10" x14ac:dyDescent="0.25">
      <c r="B122" s="19">
        <v>43832</v>
      </c>
      <c r="C122" s="21">
        <v>7.5</v>
      </c>
      <c r="J122">
        <v>7.5</v>
      </c>
    </row>
    <row r="123" spans="2:10" x14ac:dyDescent="0.25">
      <c r="B123" s="19">
        <v>43832</v>
      </c>
      <c r="C123" s="21">
        <v>7.5</v>
      </c>
      <c r="J123">
        <v>7.5</v>
      </c>
    </row>
    <row r="124" spans="2:10" x14ac:dyDescent="0.25">
      <c r="B124" s="19">
        <v>43832</v>
      </c>
      <c r="C124" s="21">
        <v>7.5</v>
      </c>
      <c r="J124">
        <v>7.5</v>
      </c>
    </row>
    <row r="125" spans="2:10" x14ac:dyDescent="0.25">
      <c r="B125" s="19">
        <v>43832</v>
      </c>
      <c r="C125" s="21">
        <v>7.5</v>
      </c>
      <c r="J125">
        <v>7.5</v>
      </c>
    </row>
    <row r="126" spans="2:10" x14ac:dyDescent="0.25">
      <c r="B126" s="19">
        <v>43832</v>
      </c>
      <c r="C126" s="21">
        <v>7.5</v>
      </c>
      <c r="J126">
        <v>7.5</v>
      </c>
    </row>
    <row r="127" spans="2:10" x14ac:dyDescent="0.25">
      <c r="B127" s="19">
        <v>43832</v>
      </c>
      <c r="C127" s="21">
        <v>7.5</v>
      </c>
      <c r="J127">
        <v>7.5</v>
      </c>
    </row>
    <row r="128" spans="2:10" x14ac:dyDescent="0.25">
      <c r="B128" s="19">
        <v>43832</v>
      </c>
      <c r="C128" s="21">
        <v>40</v>
      </c>
      <c r="J128">
        <v>40</v>
      </c>
    </row>
    <row r="129" spans="2:10" x14ac:dyDescent="0.25">
      <c r="B129" s="19">
        <v>43832</v>
      </c>
      <c r="C129" s="21">
        <v>10</v>
      </c>
      <c r="J129">
        <v>10</v>
      </c>
    </row>
    <row r="130" spans="2:10" x14ac:dyDescent="0.25">
      <c r="B130" s="19">
        <v>43832</v>
      </c>
      <c r="C130" s="21">
        <v>10</v>
      </c>
      <c r="J130">
        <v>10</v>
      </c>
    </row>
    <row r="131" spans="2:10" x14ac:dyDescent="0.25">
      <c r="B131" s="19">
        <v>43832</v>
      </c>
      <c r="C131" s="21">
        <v>40</v>
      </c>
      <c r="J131">
        <v>40</v>
      </c>
    </row>
    <row r="132" spans="2:10" x14ac:dyDescent="0.25">
      <c r="B132" s="19">
        <v>43832</v>
      </c>
      <c r="C132" s="21">
        <v>10</v>
      </c>
      <c r="J132">
        <v>10</v>
      </c>
    </row>
    <row r="133" spans="2:10" x14ac:dyDescent="0.25">
      <c r="B133" s="19">
        <v>43832</v>
      </c>
      <c r="C133" s="21">
        <v>10</v>
      </c>
      <c r="J133">
        <v>10</v>
      </c>
    </row>
    <row r="134" spans="2:10" x14ac:dyDescent="0.25">
      <c r="B134" s="19">
        <v>43832</v>
      </c>
      <c r="C134" s="21">
        <v>10</v>
      </c>
      <c r="J134">
        <v>10</v>
      </c>
    </row>
    <row r="135" spans="2:10" x14ac:dyDescent="0.25">
      <c r="B135" s="19">
        <v>43832</v>
      </c>
      <c r="C135" s="21">
        <v>10</v>
      </c>
      <c r="J135">
        <v>10</v>
      </c>
    </row>
    <row r="136" spans="2:10" x14ac:dyDescent="0.25">
      <c r="B136" s="19">
        <v>43832</v>
      </c>
      <c r="C136" s="21">
        <v>15</v>
      </c>
      <c r="J136">
        <v>15</v>
      </c>
    </row>
    <row r="137" spans="2:10" x14ac:dyDescent="0.25">
      <c r="B137" s="19">
        <v>43832</v>
      </c>
      <c r="C137" s="21">
        <v>30</v>
      </c>
      <c r="J137">
        <v>30</v>
      </c>
    </row>
    <row r="138" spans="2:10" x14ac:dyDescent="0.25">
      <c r="B138" s="19">
        <v>43832</v>
      </c>
      <c r="C138" s="21">
        <v>40</v>
      </c>
      <c r="J138">
        <v>40</v>
      </c>
    </row>
    <row r="139" spans="2:10" x14ac:dyDescent="0.25">
      <c r="B139" s="19">
        <v>43832</v>
      </c>
      <c r="C139" s="21">
        <v>40</v>
      </c>
      <c r="J139">
        <v>40</v>
      </c>
    </row>
    <row r="140" spans="2:10" x14ac:dyDescent="0.25">
      <c r="B140" s="19">
        <v>43832</v>
      </c>
      <c r="C140" s="21">
        <v>40</v>
      </c>
      <c r="J140">
        <v>40</v>
      </c>
    </row>
    <row r="141" spans="2:10" x14ac:dyDescent="0.25">
      <c r="B141" s="19">
        <v>43832</v>
      </c>
      <c r="C141" s="21">
        <v>40</v>
      </c>
      <c r="J141">
        <v>40</v>
      </c>
    </row>
    <row r="142" spans="2:10" x14ac:dyDescent="0.25">
      <c r="B142" s="19">
        <v>43832</v>
      </c>
      <c r="C142" s="21">
        <v>40</v>
      </c>
      <c r="J142">
        <v>40</v>
      </c>
    </row>
    <row r="143" spans="2:10" x14ac:dyDescent="0.25">
      <c r="B143" s="19">
        <v>43832</v>
      </c>
      <c r="C143" s="21">
        <v>40</v>
      </c>
      <c r="J143">
        <v>40</v>
      </c>
    </row>
    <row r="144" spans="2:10" x14ac:dyDescent="0.25">
      <c r="B144" s="19">
        <v>43832</v>
      </c>
      <c r="C144" s="21">
        <v>40</v>
      </c>
      <c r="J144">
        <v>40</v>
      </c>
    </row>
    <row r="145" spans="2:10" x14ac:dyDescent="0.25">
      <c r="B145" s="19">
        <v>43832</v>
      </c>
      <c r="C145" s="21">
        <v>10</v>
      </c>
      <c r="J145">
        <v>10</v>
      </c>
    </row>
    <row r="146" spans="2:10" x14ac:dyDescent="0.25">
      <c r="B146" s="19">
        <v>43832</v>
      </c>
      <c r="C146" s="21">
        <v>40</v>
      </c>
      <c r="J146">
        <v>40</v>
      </c>
    </row>
    <row r="147" spans="2:10" x14ac:dyDescent="0.25">
      <c r="B147" s="19">
        <v>43832</v>
      </c>
      <c r="C147" s="21">
        <v>20</v>
      </c>
      <c r="J147">
        <v>20</v>
      </c>
    </row>
    <row r="148" spans="2:10" x14ac:dyDescent="0.25">
      <c r="B148" s="19">
        <v>43832</v>
      </c>
      <c r="C148" s="21">
        <v>20</v>
      </c>
      <c r="J148">
        <v>20</v>
      </c>
    </row>
    <row r="149" spans="2:10" x14ac:dyDescent="0.25">
      <c r="B149" s="19">
        <v>43832</v>
      </c>
      <c r="C149" s="21">
        <v>40</v>
      </c>
      <c r="J149">
        <v>40</v>
      </c>
    </row>
    <row r="150" spans="2:10" x14ac:dyDescent="0.25">
      <c r="B150" s="19">
        <v>43832</v>
      </c>
      <c r="C150" s="21">
        <v>20</v>
      </c>
      <c r="J150">
        <v>20</v>
      </c>
    </row>
    <row r="151" spans="2:10" x14ac:dyDescent="0.25">
      <c r="B151" s="19">
        <v>43832</v>
      </c>
      <c r="C151" s="21">
        <v>10</v>
      </c>
      <c r="J151">
        <v>10</v>
      </c>
    </row>
    <row r="152" spans="2:10" x14ac:dyDescent="0.25">
      <c r="B152" s="19">
        <v>43832</v>
      </c>
      <c r="C152" s="21">
        <v>10</v>
      </c>
      <c r="J152">
        <v>10</v>
      </c>
    </row>
    <row r="153" spans="2:10" x14ac:dyDescent="0.25">
      <c r="B153" s="19">
        <v>43833</v>
      </c>
      <c r="C153" s="21">
        <v>10</v>
      </c>
      <c r="J153">
        <v>10</v>
      </c>
    </row>
    <row r="154" spans="2:10" x14ac:dyDescent="0.25">
      <c r="B154" s="19">
        <v>43834</v>
      </c>
      <c r="C154" s="21">
        <v>40</v>
      </c>
      <c r="J154">
        <v>40</v>
      </c>
    </row>
    <row r="155" spans="2:10" x14ac:dyDescent="0.25">
      <c r="B155" s="19">
        <v>43836</v>
      </c>
      <c r="C155" s="21">
        <v>30</v>
      </c>
      <c r="J155">
        <v>30</v>
      </c>
    </row>
    <row r="156" spans="2:10" x14ac:dyDescent="0.25">
      <c r="B156" s="19">
        <v>43837</v>
      </c>
      <c r="C156" s="21">
        <v>40</v>
      </c>
      <c r="J156">
        <v>40</v>
      </c>
    </row>
    <row r="157" spans="2:10" x14ac:dyDescent="0.25">
      <c r="B157" s="19">
        <v>43838</v>
      </c>
      <c r="C157" s="21">
        <v>40</v>
      </c>
      <c r="J157">
        <v>40</v>
      </c>
    </row>
    <row r="158" spans="2:10" x14ac:dyDescent="0.25">
      <c r="B158" s="19">
        <v>43840</v>
      </c>
      <c r="C158" s="21">
        <v>20</v>
      </c>
      <c r="J158">
        <v>20</v>
      </c>
    </row>
    <row r="159" spans="2:10" x14ac:dyDescent="0.25">
      <c r="B159" s="19">
        <v>43853</v>
      </c>
      <c r="C159" s="21">
        <v>10</v>
      </c>
      <c r="J159">
        <v>10</v>
      </c>
    </row>
    <row r="160" spans="2:10" x14ac:dyDescent="0.25">
      <c r="B160" s="19">
        <v>43853</v>
      </c>
      <c r="C160" s="21">
        <v>60</v>
      </c>
      <c r="J160">
        <v>60</v>
      </c>
    </row>
    <row r="161" spans="2:10" x14ac:dyDescent="0.25">
      <c r="B161" s="19">
        <v>43864</v>
      </c>
      <c r="C161" s="21">
        <v>40</v>
      </c>
      <c r="J161">
        <v>40</v>
      </c>
    </row>
    <row r="162" spans="2:10" x14ac:dyDescent="0.25">
      <c r="B162" s="19">
        <v>43865</v>
      </c>
      <c r="C162" s="21">
        <v>40</v>
      </c>
      <c r="J162">
        <v>40</v>
      </c>
    </row>
    <row r="163" spans="2:10" x14ac:dyDescent="0.25">
      <c r="B163" s="19">
        <v>43866</v>
      </c>
      <c r="C163" s="21">
        <v>40</v>
      </c>
      <c r="J163">
        <v>40</v>
      </c>
    </row>
    <row r="164" spans="2:10" x14ac:dyDescent="0.25">
      <c r="B164" s="19">
        <v>43892</v>
      </c>
      <c r="C164" s="21">
        <v>40</v>
      </c>
      <c r="J164">
        <v>40</v>
      </c>
    </row>
    <row r="165" spans="2:10" x14ac:dyDescent="0.25">
      <c r="B165" s="19">
        <v>43896</v>
      </c>
      <c r="C165" s="21">
        <v>40</v>
      </c>
      <c r="J165">
        <v>40</v>
      </c>
    </row>
    <row r="166" spans="2:10" x14ac:dyDescent="0.25">
      <c r="B166" s="19">
        <v>43922</v>
      </c>
      <c r="C166" s="21">
        <v>40</v>
      </c>
      <c r="J166">
        <v>40</v>
      </c>
    </row>
    <row r="167" spans="2:10" x14ac:dyDescent="0.25">
      <c r="B167" s="19">
        <v>43922</v>
      </c>
      <c r="C167" s="21">
        <v>40</v>
      </c>
      <c r="J167">
        <v>40</v>
      </c>
    </row>
    <row r="168" spans="2:10" x14ac:dyDescent="0.25">
      <c r="B168" s="19">
        <v>43957</v>
      </c>
      <c r="C168" s="21">
        <v>10000</v>
      </c>
      <c r="D168" t="s">
        <v>51</v>
      </c>
      <c r="I168">
        <v>10000</v>
      </c>
    </row>
    <row r="169" spans="2:10" x14ac:dyDescent="0.25">
      <c r="B169" s="19">
        <v>43971</v>
      </c>
      <c r="C169" s="21">
        <v>10</v>
      </c>
      <c r="J169">
        <v>10</v>
      </c>
    </row>
    <row r="170" spans="2:10" x14ac:dyDescent="0.25">
      <c r="B170" s="19">
        <v>44151</v>
      </c>
      <c r="C170" s="21">
        <v>40</v>
      </c>
      <c r="D170" t="s">
        <v>54</v>
      </c>
      <c r="I170">
        <v>40</v>
      </c>
    </row>
    <row r="171" spans="2:10" x14ac:dyDescent="0.25">
      <c r="B171" s="19">
        <v>44158</v>
      </c>
      <c r="C171" s="21">
        <v>85</v>
      </c>
      <c r="J171">
        <v>85</v>
      </c>
    </row>
    <row r="172" spans="2:10" x14ac:dyDescent="0.25">
      <c r="B172" s="19"/>
      <c r="C172" s="21"/>
    </row>
    <row r="173" spans="2:10" x14ac:dyDescent="0.25">
      <c r="B173" s="19"/>
      <c r="C173" s="21"/>
    </row>
    <row r="174" spans="2:10" x14ac:dyDescent="0.25">
      <c r="B174" s="19"/>
      <c r="C174" s="21"/>
    </row>
    <row r="175" spans="2:10" x14ac:dyDescent="0.25">
      <c r="B175" s="19"/>
      <c r="C175" s="21"/>
    </row>
    <row r="176" spans="2:10" x14ac:dyDescent="0.25">
      <c r="B176" s="19"/>
      <c r="C176" s="21"/>
    </row>
    <row r="177" spans="2:11" x14ac:dyDescent="0.25">
      <c r="B177" s="19"/>
      <c r="C177" s="21"/>
    </row>
    <row r="178" spans="2:11" x14ac:dyDescent="0.25">
      <c r="B178" s="19"/>
      <c r="C178" s="21"/>
    </row>
    <row r="179" spans="2:11" x14ac:dyDescent="0.25">
      <c r="B179" s="19"/>
      <c r="C179" s="21"/>
    </row>
    <row r="180" spans="2:11" x14ac:dyDescent="0.25">
      <c r="B180" s="19"/>
      <c r="C180" s="21"/>
    </row>
    <row r="181" spans="2:11" x14ac:dyDescent="0.25">
      <c r="B181" s="19"/>
      <c r="C181" s="21"/>
    </row>
    <row r="182" spans="2:11" x14ac:dyDescent="0.25">
      <c r="B182" s="19"/>
      <c r="C182" s="21"/>
    </row>
    <row r="183" spans="2:11" x14ac:dyDescent="0.25">
      <c r="B183" s="19"/>
      <c r="C183" s="21"/>
    </row>
    <row r="184" spans="2:11" x14ac:dyDescent="0.25">
      <c r="C184" s="21"/>
    </row>
    <row r="185" spans="2:11" ht="15.75" thickBot="1" x14ac:dyDescent="0.3">
      <c r="C185">
        <f>SUM(C4:C184)</f>
        <v>14543.9</v>
      </c>
      <c r="D185">
        <f>SUM(I185:K185)</f>
        <v>14543.9</v>
      </c>
      <c r="E185" s="21"/>
      <c r="F185" s="26"/>
      <c r="I185">
        <f>SUM(I8:I184)</f>
        <v>10040</v>
      </c>
      <c r="J185">
        <f>SUM(J4:J184)</f>
        <v>4495</v>
      </c>
      <c r="K185">
        <f>SUM(K4:K184)</f>
        <v>8.8999999999999986</v>
      </c>
    </row>
    <row r="186" spans="2:11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D62F-257A-457D-BB2D-564BD10F09E9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Balance Sheet</vt:lpstr>
      <vt:lpstr>I&amp;E</vt:lpstr>
      <vt:lpstr>Calculations Combined I&amp;E</vt:lpstr>
      <vt:lpstr> I&amp;E + Bank Rec 221</vt:lpstr>
      <vt:lpstr> Bank Rec 773 and deposit</vt:lpstr>
      <vt:lpstr>I&amp;E 773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Family</dc:creator>
  <cp:lastModifiedBy>Edgar Family</cp:lastModifiedBy>
  <cp:lastPrinted>2021-01-19T14:46:20Z</cp:lastPrinted>
  <dcterms:created xsi:type="dcterms:W3CDTF">2020-11-29T18:35:43Z</dcterms:created>
  <dcterms:modified xsi:type="dcterms:W3CDTF">2021-04-07T14:54:32Z</dcterms:modified>
</cp:coreProperties>
</file>